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Клининг_Дземги\"/>
    </mc:Choice>
  </mc:AlternateContent>
  <xr:revisionPtr revIDLastSave="0" documentId="8_{0911EAF1-9930-4F01-BB4C-0596B32A79E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Стоимостные критерии оценки" sheetId="6" r:id="rId1"/>
  </sheets>
  <calcPr calcId="191029"/>
</workbook>
</file>

<file path=xl/calcChain.xml><?xml version="1.0" encoding="utf-8"?>
<calcChain xmlns="http://schemas.openxmlformats.org/spreadsheetml/2006/main">
  <c r="C54" i="6" l="1"/>
  <c r="C44" i="6"/>
  <c r="C39" i="6"/>
  <c r="C38" i="6"/>
  <c r="C31" i="6" l="1"/>
  <c r="C22" i="6" l="1"/>
  <c r="C11" i="6"/>
  <c r="C8" i="6"/>
  <c r="C7" i="6"/>
</calcChain>
</file>

<file path=xl/sharedStrings.xml><?xml version="1.0" encoding="utf-8"?>
<sst xmlns="http://schemas.openxmlformats.org/spreadsheetml/2006/main" count="135" uniqueCount="88">
  <si>
    <t>№ этажа, здание</t>
  </si>
  <si>
    <t>Сменная</t>
  </si>
  <si>
    <t>Кабинет Бухгалтерии/ПЭО</t>
  </si>
  <si>
    <t>Серверная</t>
  </si>
  <si>
    <t>Лаборатория</t>
  </si>
  <si>
    <t>Кухня</t>
  </si>
  <si>
    <t>Туалет женский</t>
  </si>
  <si>
    <t>Туалет мужской</t>
  </si>
  <si>
    <t>Кабинет директора</t>
  </si>
  <si>
    <t>Лесничный Пролёт №1 (для АУП)</t>
  </si>
  <si>
    <t>Котельная</t>
  </si>
  <si>
    <t>Кабинет Роснефти</t>
  </si>
  <si>
    <t>Сварочных цех</t>
  </si>
  <si>
    <t>Лесничный Пролёт №2 (для рабочих)</t>
  </si>
  <si>
    <t>Электрики</t>
  </si>
  <si>
    <t>Охрана</t>
  </si>
  <si>
    <t>итого:</t>
  </si>
  <si>
    <t>кабинет ПТО</t>
  </si>
  <si>
    <t>Кабинеты эконмиста и отдела кадров</t>
  </si>
  <si>
    <t>Кабинет главного инженера</t>
  </si>
  <si>
    <t>Раздевалка АУП</t>
  </si>
  <si>
    <t>Женская раздевалка, комната приема пищи, душевая</t>
  </si>
  <si>
    <t>Диспетчерская</t>
  </si>
  <si>
    <t>Тех класс</t>
  </si>
  <si>
    <t>Прачечный комплекс</t>
  </si>
  <si>
    <t>Кабинет (быв. зарядная)</t>
  </si>
  <si>
    <t>Раздевалка+душевая+умывльник и туалет</t>
  </si>
  <si>
    <t>Ежедневно</t>
  </si>
  <si>
    <t>Кабинет начальника ЦПЦ</t>
  </si>
  <si>
    <t>Бойлерная</t>
  </si>
  <si>
    <t>Лесничный Пролёт №2  (+ переход в ДГО)</t>
  </si>
  <si>
    <t>Понедельник, среда.</t>
  </si>
  <si>
    <t>Вторник, четверг.</t>
  </si>
  <si>
    <t>Помещение вещевого склада</t>
  </si>
  <si>
    <t>Кабинет зам. по безопасности</t>
  </si>
  <si>
    <t>Кабинет главного механика</t>
  </si>
  <si>
    <t>Комната приема пищи ЦПЦ + спортивная комната</t>
  </si>
  <si>
    <t>2 этаж АБК</t>
  </si>
  <si>
    <t>1 этаж АБК</t>
  </si>
  <si>
    <t>Раздевалка + душевая мужская</t>
  </si>
  <si>
    <t>Коридор</t>
  </si>
  <si>
    <t xml:space="preserve">Раздевалка+комната приема пищи+коридор </t>
  </si>
  <si>
    <t>Коридор 1 этажа+ вход</t>
  </si>
  <si>
    <t>Режим убороки</t>
  </si>
  <si>
    <t>Архив</t>
  </si>
  <si>
    <t>10,2</t>
  </si>
  <si>
    <t>1 раз в месяц</t>
  </si>
  <si>
    <t xml:space="preserve">1.Протереть подоконники, столы, радиаторы отопления, дверные косяки и другие элементы интерьера.
2.Собрать мусор, заменить мусорные пакеты в корзинах.
3. Протереть зеркала
4. Подмести и вымыть полы.
</t>
  </si>
  <si>
    <t>1.Протереть подоконники, столы, радиаторы отопления, дверные косяки и другие элементы интерьера.
2.Собрать мусор, заменить мусорные пакеты в корзинах.
3. Протереть зеркала
4. Подмести и вымыть полы</t>
  </si>
  <si>
    <t>Выполняемые работы</t>
  </si>
  <si>
    <t>По необходимости (1 раз в месяц)</t>
  </si>
  <si>
    <t>По необходимости (1-2 раза в неделю)</t>
  </si>
  <si>
    <t>Режим уборки</t>
  </si>
  <si>
    <t>Заменить мусорные пакеты в корзинах, Проверить количество туалетной бумаги и бумажных полотенец, Протереть зеркала.
Вымыть и продезинфицировать унитазы, раковины и полы. Убрать отдельные загрязнения со стен и туалетных кабинок, расположенных не выше 1 м.</t>
  </si>
  <si>
    <t>Собрать крупный мусор, подмести пол, Обеспылить подоконники и радиаторы отопления.Вымыть ступени, лестничные площадки и полы в коридорах.</t>
  </si>
  <si>
    <t>Перечень помещений для сменного (ежедневного) графика уборки</t>
  </si>
  <si>
    <t>через день</t>
  </si>
  <si>
    <t>Перечень помещений  для уборки 5-ти дневный режим уборки</t>
  </si>
  <si>
    <t>площадь в кв.метрах</t>
  </si>
  <si>
    <t>Помещение</t>
  </si>
  <si>
    <t>10,1</t>
  </si>
  <si>
    <t>Протереть пыль на подоконниках и батареях. Очистить микроволновую печь. Подмести и вымыть пол.</t>
  </si>
  <si>
    <t>понедельник-пятница</t>
  </si>
  <si>
    <t>Здание КПП</t>
  </si>
  <si>
    <t>понедельник, четверг</t>
  </si>
  <si>
    <t>Бытовой корпус для рабочего персоанала (Здание бывшей компрессорной)</t>
  </si>
  <si>
    <t xml:space="preserve">Помещение </t>
  </si>
  <si>
    <t xml:space="preserve">Помещение дежурного стрелочного поста </t>
  </si>
  <si>
    <t xml:space="preserve"> Подмести и вымыть полы</t>
  </si>
  <si>
    <t>Протереть пыль,  Подмести и вымыть полы</t>
  </si>
  <si>
    <t>Собрать крупный мусор, подмести пол, Обеспылить подоконники и радиаторы отопления.Вымыть ступени, лестничные площадки и полы в коридорах. В  раздевалке протереть шкафчики от пыли.</t>
  </si>
  <si>
    <t>Протереть пыль, собрать мусор, подмести и вымыть пол.</t>
  </si>
  <si>
    <t xml:space="preserve">Цена услуги за 1 день без НДС (руб.) </t>
  </si>
  <si>
    <t xml:space="preserve">Цена услуги  за 1 день без НДС (руб.) </t>
  </si>
  <si>
    <t>Стоимостные критерии оценки ____________________ (наименование организации)</t>
  </si>
  <si>
    <t>№ п/п</t>
  </si>
  <si>
    <t>Качественный критерий</t>
  </si>
  <si>
    <t>Предложение претендента</t>
  </si>
  <si>
    <t>Условия оплаты – постоплата (желательно)</t>
  </si>
  <si>
    <t>Да /нет – иные условия (необходимо прописать)</t>
  </si>
  <si>
    <t>Необходимо прописать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</si>
  <si>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</si>
  <si>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</si>
  <si>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</si>
  <si>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Наличие опыта исполнения аналогичных договоров</t>
  </si>
  <si>
    <t>Репутация (наличие положительных отзывов и рекомендаций от клиентов)</t>
  </si>
  <si>
    <t xml:space="preserve">Постоянство (Наличие постоянных клиентов с длительным сроком обслуживания (от двух лет). </t>
  </si>
  <si>
    <t>Приложение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</si>
</sst>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2" borderId="0" xfId="0" applyFill="1"/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18" xfId="0" applyFont="1" applyBorder="1" applyAlignment="1">
      <alignment wrapText="1"/>
    </xf>
    <xf numFmtId="0" fontId="5" fillId="0" borderId="11" xfId="0" applyFont="1" applyBorder="1" applyAlignment="1">
      <alignment horizontal="center"/>
    </xf>
    <xf numFmtId="49" fontId="5" fillId="0" borderId="11" xfId="0" applyNumberFormat="1" applyFont="1" applyBorder="1" applyAlignment="1">
      <alignment horizontal="center" vertical="center" readingOrder="1"/>
    </xf>
    <xf numFmtId="0" fontId="5" fillId="0" borderId="17" xfId="0" applyFont="1" applyBorder="1" applyAlignment="1">
      <alignment wrapText="1"/>
    </xf>
    <xf numFmtId="49" fontId="5" fillId="0" borderId="4" xfId="0" applyNumberFormat="1" applyFont="1" applyBorder="1" applyAlignment="1">
      <alignment horizontal="center" vertical="center" readingOrder="1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/>
    </xf>
    <xf numFmtId="0" fontId="5" fillId="2" borderId="18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0" borderId="1" xfId="0" applyFont="1" applyBorder="1"/>
    <xf numFmtId="0" fontId="4" fillId="2" borderId="1" xfId="0" applyFont="1" applyFill="1" applyBorder="1"/>
    <xf numFmtId="0" fontId="0" fillId="0" borderId="1" xfId="0" applyBorder="1"/>
    <xf numFmtId="0" fontId="0" fillId="2" borderId="1" xfId="0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 readingOrder="1"/>
    </xf>
    <xf numFmtId="49" fontId="5" fillId="0" borderId="1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33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left" vertical="top" wrapText="1" readingOrder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2" borderId="0" xfId="0" applyFill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 readingOrder="1"/>
    </xf>
    <xf numFmtId="0" fontId="3" fillId="0" borderId="29" xfId="0" applyFont="1" applyBorder="1" applyAlignment="1">
      <alignment horizontal="center" vertical="center" readingOrder="1"/>
    </xf>
    <xf numFmtId="0" fontId="3" fillId="0" borderId="12" xfId="0" applyFont="1" applyBorder="1" applyAlignment="1">
      <alignment horizontal="center" vertical="center" readingOrder="1"/>
    </xf>
    <xf numFmtId="0" fontId="3" fillId="0" borderId="0" xfId="0" applyFont="1" applyBorder="1" applyAlignment="1">
      <alignment horizontal="center" vertical="center" readingOrder="1"/>
    </xf>
    <xf numFmtId="0" fontId="0" fillId="0" borderId="30" xfId="0" applyBorder="1" applyAlignment="1">
      <alignment horizontal="left" vertical="top" wrapText="1" readingOrder="1"/>
    </xf>
    <xf numFmtId="0" fontId="0" fillId="0" borderId="31" xfId="0" applyBorder="1" applyAlignment="1">
      <alignment horizontal="left" vertical="top" wrapText="1" readingOrder="1"/>
    </xf>
    <xf numFmtId="0" fontId="0" fillId="0" borderId="30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30" xfId="0" applyFont="1" applyBorder="1" applyAlignment="1">
      <alignment horizontal="center" vertical="top" wrapText="1" readingOrder="1"/>
    </xf>
    <xf numFmtId="0" fontId="4" fillId="0" borderId="31" xfId="0" applyFont="1" applyBorder="1" applyAlignment="1">
      <alignment horizontal="center" vertical="top" wrapText="1" readingOrder="1"/>
    </xf>
    <xf numFmtId="0" fontId="4" fillId="0" borderId="32" xfId="0" applyFont="1" applyBorder="1" applyAlignment="1">
      <alignment horizontal="center" vertical="top" wrapText="1" readingOrder="1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left" vertical="top" wrapText="1" readingOrder="1"/>
    </xf>
    <xf numFmtId="0" fontId="5" fillId="0" borderId="6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 vertical="top" wrapText="1" readingOrder="1"/>
    </xf>
    <xf numFmtId="0" fontId="5" fillId="2" borderId="6" xfId="0" applyFont="1" applyFill="1" applyBorder="1" applyAlignment="1">
      <alignment horizontal="left" vertical="top" wrapText="1" readingOrder="1"/>
    </xf>
    <xf numFmtId="0" fontId="4" fillId="0" borderId="23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top" wrapText="1" readingOrder="1"/>
    </xf>
    <xf numFmtId="0" fontId="5" fillId="2" borderId="29" xfId="0" applyFont="1" applyFill="1" applyBorder="1" applyAlignment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09C9-708D-4634-8AA1-5F1E73ACFCF8}">
  <sheetPr>
    <pageSetUpPr fitToPage="1"/>
  </sheetPr>
  <dimension ref="A1:I64"/>
  <sheetViews>
    <sheetView tabSelected="1" zoomScale="112" zoomScaleNormal="112" workbookViewId="0">
      <selection activeCell="G1" sqref="G1"/>
    </sheetView>
  </sheetViews>
  <sheetFormatPr defaultRowHeight="15" x14ac:dyDescent="0.25"/>
  <cols>
    <col min="1" max="1" width="14" customWidth="1"/>
    <col min="2" max="2" width="37.7109375" customWidth="1"/>
    <col min="3" max="3" width="16.140625" customWidth="1"/>
    <col min="5" max="5" width="11.28515625" customWidth="1"/>
    <col min="6" max="6" width="33" customWidth="1"/>
    <col min="7" max="8" width="37.28515625" customWidth="1"/>
    <col min="9" max="9" width="17.28515625" customWidth="1"/>
  </cols>
  <sheetData>
    <row r="1" spans="1:8" x14ac:dyDescent="0.25">
      <c r="G1" t="s">
        <v>87</v>
      </c>
    </row>
    <row r="2" spans="1:8" x14ac:dyDescent="0.25">
      <c r="B2" s="75" t="s">
        <v>74</v>
      </c>
      <c r="C2" s="75"/>
      <c r="D2" s="75"/>
      <c r="E2" s="75"/>
      <c r="F2" s="75"/>
      <c r="G2" s="75"/>
    </row>
    <row r="3" spans="1:8" x14ac:dyDescent="0.25">
      <c r="A3" s="75" t="s">
        <v>57</v>
      </c>
      <c r="B3" s="75"/>
      <c r="C3" s="75"/>
      <c r="D3" s="75"/>
      <c r="E3" s="75"/>
      <c r="F3" s="75"/>
      <c r="G3" s="75"/>
    </row>
    <row r="4" spans="1:8" ht="15.75" thickBot="1" x14ac:dyDescent="0.3"/>
    <row r="5" spans="1:8" ht="30.75" thickBot="1" x14ac:dyDescent="0.3">
      <c r="A5" s="26" t="s">
        <v>0</v>
      </c>
      <c r="B5" s="27" t="s">
        <v>59</v>
      </c>
      <c r="C5" s="28" t="s">
        <v>58</v>
      </c>
      <c r="D5" s="93" t="s">
        <v>43</v>
      </c>
      <c r="E5" s="94"/>
      <c r="F5" s="20" t="s">
        <v>49</v>
      </c>
      <c r="G5" s="24" t="s">
        <v>73</v>
      </c>
      <c r="H5" s="56"/>
    </row>
    <row r="6" spans="1:8" ht="15" customHeight="1" thickBot="1" x14ac:dyDescent="0.3">
      <c r="A6" s="95" t="s">
        <v>37</v>
      </c>
      <c r="B6" s="5" t="s">
        <v>17</v>
      </c>
      <c r="C6" s="6">
        <v>54</v>
      </c>
      <c r="D6" s="99" t="s">
        <v>62</v>
      </c>
      <c r="E6" s="100"/>
      <c r="F6" s="109" t="s">
        <v>47</v>
      </c>
      <c r="G6" s="68"/>
      <c r="H6" s="43"/>
    </row>
    <row r="7" spans="1:8" ht="18" customHeight="1" thickBot="1" x14ac:dyDescent="0.3">
      <c r="A7" s="96"/>
      <c r="B7" s="7" t="s">
        <v>18</v>
      </c>
      <c r="C7" s="8">
        <f>15.3+7+6.6</f>
        <v>28.9</v>
      </c>
      <c r="D7" s="101" t="s">
        <v>62</v>
      </c>
      <c r="E7" s="102"/>
      <c r="F7" s="109"/>
      <c r="G7" s="68"/>
      <c r="H7" s="43"/>
    </row>
    <row r="8" spans="1:8" ht="15.75" thickBot="1" x14ac:dyDescent="0.3">
      <c r="A8" s="96"/>
      <c r="B8" s="7" t="s">
        <v>19</v>
      </c>
      <c r="C8" s="8">
        <f>16.8</f>
        <v>16.8</v>
      </c>
      <c r="D8" s="101" t="s">
        <v>62</v>
      </c>
      <c r="E8" s="102"/>
      <c r="F8" s="109"/>
      <c r="G8" s="68"/>
      <c r="H8" s="43"/>
    </row>
    <row r="9" spans="1:8" ht="15.75" thickBot="1" x14ac:dyDescent="0.3">
      <c r="A9" s="96"/>
      <c r="B9" s="7" t="s">
        <v>2</v>
      </c>
      <c r="C9" s="8">
        <v>45.8</v>
      </c>
      <c r="D9" s="101" t="s">
        <v>62</v>
      </c>
      <c r="E9" s="102"/>
      <c r="F9" s="109"/>
      <c r="G9" s="68"/>
      <c r="H9" s="43"/>
    </row>
    <row r="10" spans="1:8" ht="15.75" thickBot="1" x14ac:dyDescent="0.3">
      <c r="A10" s="96"/>
      <c r="B10" s="7" t="s">
        <v>20</v>
      </c>
      <c r="C10" s="8">
        <v>11.3</v>
      </c>
      <c r="D10" s="101" t="s">
        <v>62</v>
      </c>
      <c r="E10" s="102"/>
      <c r="F10" s="109"/>
      <c r="G10" s="68"/>
      <c r="H10" s="43"/>
    </row>
    <row r="11" spans="1:8" ht="15.75" thickBot="1" x14ac:dyDescent="0.3">
      <c r="A11" s="96"/>
      <c r="B11" s="7" t="s">
        <v>8</v>
      </c>
      <c r="C11" s="8">
        <f>24.1+20</f>
        <v>44.1</v>
      </c>
      <c r="D11" s="101" t="s">
        <v>62</v>
      </c>
      <c r="E11" s="102"/>
      <c r="F11" s="109"/>
      <c r="G11" s="68"/>
      <c r="H11" s="43"/>
    </row>
    <row r="12" spans="1:8" ht="15.75" thickBot="1" x14ac:dyDescent="0.3">
      <c r="A12" s="96"/>
      <c r="B12" s="7" t="s">
        <v>34</v>
      </c>
      <c r="C12" s="8">
        <v>8.8000000000000007</v>
      </c>
      <c r="D12" s="101" t="s">
        <v>62</v>
      </c>
      <c r="E12" s="102"/>
      <c r="F12" s="109"/>
      <c r="G12" s="68"/>
      <c r="H12" s="43"/>
    </row>
    <row r="13" spans="1:8" ht="15.75" thickBot="1" x14ac:dyDescent="0.3">
      <c r="A13" s="97"/>
      <c r="B13" s="9" t="s">
        <v>13</v>
      </c>
      <c r="C13" s="10">
        <v>15.7</v>
      </c>
      <c r="D13" s="91" t="s">
        <v>62</v>
      </c>
      <c r="E13" s="92"/>
      <c r="F13" s="109"/>
      <c r="G13" s="68"/>
      <c r="H13" s="43"/>
    </row>
    <row r="14" spans="1:8" ht="40.15" customHeight="1" thickBot="1" x14ac:dyDescent="0.3">
      <c r="A14" s="97"/>
      <c r="B14" s="9" t="s">
        <v>5</v>
      </c>
      <c r="C14" s="29" t="s">
        <v>60</v>
      </c>
      <c r="D14" s="91" t="s">
        <v>62</v>
      </c>
      <c r="E14" s="106"/>
      <c r="F14" s="21" t="s">
        <v>61</v>
      </c>
      <c r="G14" s="68"/>
      <c r="H14" s="43"/>
    </row>
    <row r="15" spans="1:8" ht="15.75" thickBot="1" x14ac:dyDescent="0.3">
      <c r="A15" s="97"/>
      <c r="B15" s="9" t="s">
        <v>3</v>
      </c>
      <c r="C15" s="11">
        <v>5.0999999999999996</v>
      </c>
      <c r="D15" s="91" t="s">
        <v>46</v>
      </c>
      <c r="E15" s="92"/>
      <c r="F15" s="22"/>
      <c r="G15" s="68"/>
      <c r="H15" s="43"/>
    </row>
    <row r="16" spans="1:8" ht="15.6" customHeight="1" thickBot="1" x14ac:dyDescent="0.3">
      <c r="A16" s="98"/>
      <c r="B16" s="12" t="s">
        <v>44</v>
      </c>
      <c r="C16" s="13" t="s">
        <v>45</v>
      </c>
      <c r="D16" s="91" t="s">
        <v>46</v>
      </c>
      <c r="E16" s="92"/>
      <c r="F16" s="22"/>
      <c r="G16" s="68"/>
      <c r="H16" s="43"/>
    </row>
    <row r="17" spans="1:9" ht="15" customHeight="1" thickBot="1" x14ac:dyDescent="0.3">
      <c r="A17" s="119"/>
      <c r="B17" s="7" t="s">
        <v>28</v>
      </c>
      <c r="C17" s="8">
        <v>15.9</v>
      </c>
      <c r="D17" s="101" t="s">
        <v>62</v>
      </c>
      <c r="E17" s="102"/>
      <c r="F17" s="103" t="s">
        <v>48</v>
      </c>
      <c r="G17" s="68"/>
      <c r="H17" s="43"/>
    </row>
    <row r="18" spans="1:9" ht="15.75" thickBot="1" x14ac:dyDescent="0.3">
      <c r="A18" s="119"/>
      <c r="B18" s="7" t="s">
        <v>24</v>
      </c>
      <c r="C18" s="8">
        <v>63.1</v>
      </c>
      <c r="D18" s="101" t="s">
        <v>62</v>
      </c>
      <c r="E18" s="102"/>
      <c r="F18" s="104"/>
      <c r="G18" s="68"/>
      <c r="H18" s="43"/>
    </row>
    <row r="19" spans="1:9" s="1" customFormat="1" ht="20.25" customHeight="1" thickBot="1" x14ac:dyDescent="0.3">
      <c r="A19" s="119"/>
      <c r="B19" s="14" t="s">
        <v>30</v>
      </c>
      <c r="C19" s="15">
        <v>15.7</v>
      </c>
      <c r="D19" s="113" t="s">
        <v>62</v>
      </c>
      <c r="E19" s="114"/>
      <c r="F19" s="104"/>
      <c r="G19" s="68"/>
      <c r="H19" s="43"/>
    </row>
    <row r="20" spans="1:9" s="1" customFormat="1" ht="15.75" thickBot="1" x14ac:dyDescent="0.3">
      <c r="A20" s="119"/>
      <c r="B20" s="16" t="s">
        <v>42</v>
      </c>
      <c r="C20" s="17">
        <v>48.8</v>
      </c>
      <c r="D20" s="113" t="s">
        <v>62</v>
      </c>
      <c r="E20" s="114"/>
      <c r="F20" s="104"/>
      <c r="G20" s="68"/>
      <c r="H20" s="43"/>
    </row>
    <row r="21" spans="1:9" s="1" customFormat="1" ht="15.75" thickBot="1" x14ac:dyDescent="0.3">
      <c r="A21" s="119"/>
      <c r="B21" s="16" t="s">
        <v>35</v>
      </c>
      <c r="C21" s="17">
        <v>13.3</v>
      </c>
      <c r="D21" s="113" t="s">
        <v>62</v>
      </c>
      <c r="E21" s="114"/>
      <c r="F21" s="104"/>
      <c r="G21" s="68"/>
      <c r="H21" s="43"/>
    </row>
    <row r="22" spans="1:9" s="1" customFormat="1" ht="15.75" thickBot="1" x14ac:dyDescent="0.3">
      <c r="A22" s="119"/>
      <c r="B22" s="16" t="s">
        <v>14</v>
      </c>
      <c r="C22" s="17">
        <f>5.8+4.6</f>
        <v>10.399999999999999</v>
      </c>
      <c r="D22" s="113" t="s">
        <v>62</v>
      </c>
      <c r="E22" s="114"/>
      <c r="F22" s="104"/>
      <c r="G22" s="68"/>
      <c r="H22" s="43"/>
    </row>
    <row r="23" spans="1:9" s="1" customFormat="1" ht="15.75" thickBot="1" x14ac:dyDescent="0.3">
      <c r="A23" s="119"/>
      <c r="B23" s="16" t="s">
        <v>23</v>
      </c>
      <c r="C23" s="8">
        <v>29.5</v>
      </c>
      <c r="D23" s="91" t="s">
        <v>31</v>
      </c>
      <c r="E23" s="92"/>
      <c r="F23" s="104"/>
      <c r="G23" s="25"/>
      <c r="H23" s="55"/>
    </row>
    <row r="24" spans="1:9" s="1" customFormat="1" ht="15.75" thickBot="1" x14ac:dyDescent="0.3">
      <c r="A24" s="119"/>
      <c r="B24" s="16" t="s">
        <v>11</v>
      </c>
      <c r="C24" s="8">
        <v>13.2</v>
      </c>
      <c r="D24" s="101" t="s">
        <v>32</v>
      </c>
      <c r="E24" s="102"/>
      <c r="F24" s="104"/>
      <c r="G24" s="90"/>
      <c r="H24" s="57"/>
    </row>
    <row r="25" spans="1:9" s="1" customFormat="1" ht="15.75" thickBot="1" x14ac:dyDescent="0.3">
      <c r="A25" s="119"/>
      <c r="B25" s="16" t="s">
        <v>15</v>
      </c>
      <c r="C25" s="17">
        <v>13</v>
      </c>
      <c r="D25" s="115" t="s">
        <v>32</v>
      </c>
      <c r="E25" s="116"/>
      <c r="F25" s="105"/>
      <c r="G25" s="90"/>
      <c r="H25" s="57"/>
    </row>
    <row r="26" spans="1:9" s="1" customFormat="1" ht="25.9" customHeight="1" thickBot="1" x14ac:dyDescent="0.3">
      <c r="A26" s="119"/>
      <c r="B26" s="18" t="s">
        <v>33</v>
      </c>
      <c r="C26" s="19">
        <v>50</v>
      </c>
      <c r="D26" s="117" t="s">
        <v>50</v>
      </c>
      <c r="E26" s="118"/>
      <c r="F26" s="23" t="s">
        <v>68</v>
      </c>
      <c r="G26" s="90"/>
      <c r="H26" s="57"/>
      <c r="I26" s="55"/>
    </row>
    <row r="27" spans="1:9" s="1" customFormat="1" ht="32.450000000000003" customHeight="1" thickBot="1" x14ac:dyDescent="0.3">
      <c r="A27" s="119"/>
      <c r="B27" s="7" t="s">
        <v>12</v>
      </c>
      <c r="C27" s="8">
        <v>30.9</v>
      </c>
      <c r="D27" s="107" t="s">
        <v>51</v>
      </c>
      <c r="E27" s="108"/>
      <c r="F27" s="23" t="s">
        <v>68</v>
      </c>
      <c r="G27" s="90"/>
      <c r="H27" s="57"/>
    </row>
    <row r="28" spans="1:9" s="1" customFormat="1" ht="27" customHeight="1" thickBot="1" x14ac:dyDescent="0.3">
      <c r="A28" s="119"/>
      <c r="B28" s="7" t="s">
        <v>29</v>
      </c>
      <c r="C28" s="8">
        <v>16</v>
      </c>
      <c r="D28" s="107" t="s">
        <v>50</v>
      </c>
      <c r="E28" s="108"/>
      <c r="F28" s="23" t="s">
        <v>68</v>
      </c>
      <c r="G28" s="90"/>
      <c r="H28" s="57"/>
    </row>
    <row r="29" spans="1:9" s="1" customFormat="1" ht="25.15" customHeight="1" x14ac:dyDescent="0.25">
      <c r="A29" s="119"/>
      <c r="B29" s="18" t="s">
        <v>25</v>
      </c>
      <c r="C29" s="19">
        <v>11</v>
      </c>
      <c r="D29" s="120" t="s">
        <v>50</v>
      </c>
      <c r="E29" s="121"/>
      <c r="F29" s="23" t="s">
        <v>68</v>
      </c>
      <c r="G29" s="90"/>
      <c r="H29" s="57"/>
    </row>
    <row r="30" spans="1:9" s="1" customFormat="1" ht="27" customHeight="1" x14ac:dyDescent="0.25">
      <c r="A30" s="109" t="s">
        <v>67</v>
      </c>
      <c r="B30" s="109"/>
      <c r="C30" s="41">
        <v>10</v>
      </c>
      <c r="D30" s="110" t="s">
        <v>62</v>
      </c>
      <c r="E30" s="110"/>
      <c r="F30" s="23" t="s">
        <v>68</v>
      </c>
      <c r="G30" s="25"/>
      <c r="H30" s="55"/>
    </row>
    <row r="31" spans="1:9" x14ac:dyDescent="0.25">
      <c r="A31" s="111" t="s">
        <v>16</v>
      </c>
      <c r="B31" s="111"/>
      <c r="C31" s="42">
        <f>SUM(C6:C30)</f>
        <v>571.29999999999995</v>
      </c>
      <c r="D31" s="112"/>
      <c r="E31" s="112"/>
      <c r="F31" s="22"/>
      <c r="G31" s="24"/>
      <c r="H31" s="56"/>
    </row>
    <row r="34" spans="1:7" x14ac:dyDescent="0.25">
      <c r="B34" s="75" t="s">
        <v>55</v>
      </c>
      <c r="C34" s="75"/>
      <c r="D34" s="75"/>
      <c r="E34" s="75"/>
    </row>
    <row r="35" spans="1:7" ht="15.75" thickBot="1" x14ac:dyDescent="0.3"/>
    <row r="36" spans="1:7" ht="30.75" thickBot="1" x14ac:dyDescent="0.3">
      <c r="A36" s="4" t="s">
        <v>0</v>
      </c>
      <c r="B36" s="31" t="s">
        <v>66</v>
      </c>
      <c r="C36" s="2" t="s">
        <v>1</v>
      </c>
      <c r="D36" s="76" t="s">
        <v>52</v>
      </c>
      <c r="E36" s="77"/>
      <c r="F36" s="24" t="s">
        <v>49</v>
      </c>
      <c r="G36" s="40" t="s">
        <v>72</v>
      </c>
    </row>
    <row r="37" spans="1:7" ht="30.75" thickBot="1" x14ac:dyDescent="0.3">
      <c r="A37" s="78" t="s">
        <v>37</v>
      </c>
      <c r="B37" s="32" t="s">
        <v>4</v>
      </c>
      <c r="C37" s="3">
        <v>25.6</v>
      </c>
      <c r="D37" s="80" t="s">
        <v>56</v>
      </c>
      <c r="E37" s="81"/>
      <c r="F37" s="40" t="s">
        <v>69</v>
      </c>
      <c r="G37" s="24"/>
    </row>
    <row r="38" spans="1:7" x14ac:dyDescent="0.25">
      <c r="A38" s="78"/>
      <c r="B38" s="32" t="s">
        <v>6</v>
      </c>
      <c r="C38" s="3">
        <f>2+1.2</f>
        <v>3.2</v>
      </c>
      <c r="D38" s="82" t="s">
        <v>27</v>
      </c>
      <c r="E38" s="83"/>
      <c r="F38" s="86" t="s">
        <v>53</v>
      </c>
      <c r="G38" s="68"/>
    </row>
    <row r="39" spans="1:7" x14ac:dyDescent="0.25">
      <c r="A39" s="78"/>
      <c r="B39" s="32" t="s">
        <v>7</v>
      </c>
      <c r="C39" s="3">
        <f>2.9+5.8</f>
        <v>8.6999999999999993</v>
      </c>
      <c r="D39" s="84"/>
      <c r="E39" s="85"/>
      <c r="F39" s="87"/>
      <c r="G39" s="88"/>
    </row>
    <row r="40" spans="1:7" x14ac:dyDescent="0.25">
      <c r="A40" s="78"/>
      <c r="B40" s="32" t="s">
        <v>40</v>
      </c>
      <c r="C40" s="45">
        <v>48</v>
      </c>
      <c r="D40" s="71" t="s">
        <v>27</v>
      </c>
      <c r="E40" s="71"/>
      <c r="F40" s="72" t="s">
        <v>70</v>
      </c>
      <c r="G40" s="68"/>
    </row>
    <row r="41" spans="1:7" x14ac:dyDescent="0.25">
      <c r="A41" s="78"/>
      <c r="B41" s="32" t="s">
        <v>9</v>
      </c>
      <c r="C41" s="45">
        <v>15.7</v>
      </c>
      <c r="D41" s="71" t="s">
        <v>27</v>
      </c>
      <c r="E41" s="71"/>
      <c r="F41" s="72"/>
      <c r="G41" s="68"/>
    </row>
    <row r="42" spans="1:7" x14ac:dyDescent="0.25">
      <c r="A42" s="78"/>
      <c r="B42" s="32" t="s">
        <v>39</v>
      </c>
      <c r="C42" s="45">
        <v>147.5</v>
      </c>
      <c r="D42" s="71" t="s">
        <v>27</v>
      </c>
      <c r="E42" s="71"/>
      <c r="F42" s="72"/>
      <c r="G42" s="68"/>
    </row>
    <row r="43" spans="1:7" ht="15.75" thickBot="1" x14ac:dyDescent="0.3">
      <c r="A43" s="79"/>
      <c r="B43" s="33" t="s">
        <v>13</v>
      </c>
      <c r="C43" s="46">
        <v>15.7</v>
      </c>
      <c r="D43" s="89" t="s">
        <v>27</v>
      </c>
      <c r="E43" s="89"/>
      <c r="F43" s="72"/>
      <c r="G43" s="68"/>
    </row>
    <row r="44" spans="1:7" ht="30.75" thickBot="1" x14ac:dyDescent="0.3">
      <c r="A44" s="44" t="s">
        <v>10</v>
      </c>
      <c r="B44" s="34" t="s">
        <v>10</v>
      </c>
      <c r="C44" s="47">
        <f>72.84</f>
        <v>72.84</v>
      </c>
      <c r="D44" s="71" t="s">
        <v>27</v>
      </c>
      <c r="E44" s="71"/>
      <c r="F44" s="40" t="s">
        <v>71</v>
      </c>
      <c r="G44" s="68"/>
    </row>
    <row r="45" spans="1:7" ht="25.5" x14ac:dyDescent="0.25">
      <c r="A45" s="69" t="s">
        <v>38</v>
      </c>
      <c r="B45" s="35" t="s">
        <v>21</v>
      </c>
      <c r="C45" s="48">
        <v>36.4</v>
      </c>
      <c r="D45" s="71" t="s">
        <v>27</v>
      </c>
      <c r="E45" s="71"/>
      <c r="F45" s="24"/>
      <c r="G45" s="68"/>
    </row>
    <row r="46" spans="1:7" x14ac:dyDescent="0.25">
      <c r="A46" s="70"/>
      <c r="B46" s="32" t="s">
        <v>22</v>
      </c>
      <c r="C46" s="45">
        <v>34.299999999999997</v>
      </c>
      <c r="D46" s="71" t="s">
        <v>27</v>
      </c>
      <c r="E46" s="71"/>
      <c r="F46" s="24"/>
      <c r="G46" s="68"/>
    </row>
    <row r="47" spans="1:7" x14ac:dyDescent="0.25">
      <c r="A47" s="70"/>
      <c r="B47" s="32" t="s">
        <v>9</v>
      </c>
      <c r="C47" s="45">
        <v>15.4</v>
      </c>
      <c r="D47" s="71" t="s">
        <v>27</v>
      </c>
      <c r="E47" s="71"/>
      <c r="F47" s="72" t="s">
        <v>54</v>
      </c>
      <c r="G47" s="68"/>
    </row>
    <row r="48" spans="1:7" x14ac:dyDescent="0.25">
      <c r="A48" s="70"/>
      <c r="B48" s="36" t="s">
        <v>30</v>
      </c>
      <c r="C48" s="49">
        <v>15.7</v>
      </c>
      <c r="D48" s="73" t="s">
        <v>27</v>
      </c>
      <c r="E48" s="73"/>
      <c r="F48" s="72"/>
      <c r="G48" s="68"/>
    </row>
    <row r="49" spans="1:7" x14ac:dyDescent="0.25">
      <c r="A49" s="70"/>
      <c r="B49" s="36" t="s">
        <v>42</v>
      </c>
      <c r="C49" s="50">
        <v>48.8</v>
      </c>
      <c r="D49" s="73" t="s">
        <v>27</v>
      </c>
      <c r="E49" s="73"/>
      <c r="F49" s="72"/>
      <c r="G49" s="68"/>
    </row>
    <row r="50" spans="1:7" ht="26.25" thickBot="1" x14ac:dyDescent="0.3">
      <c r="A50" s="70"/>
      <c r="B50" s="36" t="s">
        <v>36</v>
      </c>
      <c r="C50" s="51">
        <v>25.3</v>
      </c>
      <c r="D50" s="74" t="s">
        <v>27</v>
      </c>
      <c r="E50" s="74"/>
      <c r="F50" s="25"/>
      <c r="G50" s="68"/>
    </row>
    <row r="51" spans="1:7" ht="25.5" x14ac:dyDescent="0.25">
      <c r="A51" s="63" t="s">
        <v>65</v>
      </c>
      <c r="B51" s="37" t="s">
        <v>41</v>
      </c>
      <c r="C51" s="52">
        <v>61</v>
      </c>
      <c r="D51" s="65" t="s">
        <v>27</v>
      </c>
      <c r="E51" s="65"/>
      <c r="F51" s="25"/>
      <c r="G51" s="68"/>
    </row>
    <row r="52" spans="1:7" x14ac:dyDescent="0.25">
      <c r="A52" s="64"/>
      <c r="B52" s="38" t="s">
        <v>26</v>
      </c>
      <c r="C52" s="53">
        <v>20</v>
      </c>
      <c r="D52" s="65" t="s">
        <v>27</v>
      </c>
      <c r="E52" s="65"/>
      <c r="F52" s="25"/>
      <c r="G52" s="68"/>
    </row>
    <row r="53" spans="1:7" x14ac:dyDescent="0.25">
      <c r="A53" s="30" t="s">
        <v>63</v>
      </c>
      <c r="B53" s="39"/>
      <c r="C53" s="51">
        <v>10</v>
      </c>
      <c r="D53" s="65" t="s">
        <v>64</v>
      </c>
      <c r="E53" s="65"/>
      <c r="F53" s="25"/>
      <c r="G53" s="25"/>
    </row>
    <row r="54" spans="1:7" ht="15.75" thickBot="1" x14ac:dyDescent="0.3">
      <c r="A54" s="66" t="s">
        <v>16</v>
      </c>
      <c r="B54" s="67"/>
      <c r="C54" s="54">
        <f>SUM(C37:C53)</f>
        <v>604.14</v>
      </c>
      <c r="D54" s="68"/>
      <c r="E54" s="68"/>
      <c r="F54" s="24"/>
      <c r="G54" s="24"/>
    </row>
    <row r="55" spans="1:7" ht="15.75" thickBot="1" x14ac:dyDescent="0.3"/>
    <row r="56" spans="1:7" ht="29.25" thickBot="1" x14ac:dyDescent="0.3">
      <c r="A56" s="58" t="s">
        <v>75</v>
      </c>
      <c r="B56" s="59" t="s">
        <v>76</v>
      </c>
      <c r="C56" s="59" t="s">
        <v>77</v>
      </c>
    </row>
    <row r="57" spans="1:7" ht="60.75" thickBot="1" x14ac:dyDescent="0.3">
      <c r="A57" s="60">
        <v>1</v>
      </c>
      <c r="B57" s="61" t="s">
        <v>78</v>
      </c>
      <c r="C57" s="61" t="s">
        <v>79</v>
      </c>
    </row>
    <row r="58" spans="1:7" ht="30.75" thickBot="1" x14ac:dyDescent="0.3">
      <c r="A58" s="60">
        <v>2</v>
      </c>
      <c r="B58" s="61" t="s">
        <v>84</v>
      </c>
      <c r="C58" s="61" t="s">
        <v>80</v>
      </c>
    </row>
    <row r="59" spans="1:7" ht="30.75" thickBot="1" x14ac:dyDescent="0.3">
      <c r="A59" s="60">
        <v>3</v>
      </c>
      <c r="B59" s="61" t="s">
        <v>85</v>
      </c>
      <c r="C59" s="61" t="s">
        <v>80</v>
      </c>
    </row>
    <row r="60" spans="1:7" ht="45.75" thickBot="1" x14ac:dyDescent="0.3">
      <c r="A60" s="60">
        <v>4</v>
      </c>
      <c r="B60" s="61" t="s">
        <v>86</v>
      </c>
      <c r="C60" s="61" t="s">
        <v>80</v>
      </c>
    </row>
    <row r="61" spans="1:7" x14ac:dyDescent="0.25">
      <c r="A61" s="62"/>
    </row>
    <row r="62" spans="1:7" x14ac:dyDescent="0.25">
      <c r="A62" s="62" t="s">
        <v>81</v>
      </c>
    </row>
    <row r="63" spans="1:7" x14ac:dyDescent="0.25">
      <c r="A63" s="62" t="s">
        <v>82</v>
      </c>
    </row>
    <row r="64" spans="1:7" x14ac:dyDescent="0.25">
      <c r="A64" s="62" t="s">
        <v>83</v>
      </c>
    </row>
  </sheetData>
  <mergeCells count="68">
    <mergeCell ref="A30:B30"/>
    <mergeCell ref="D30:E30"/>
    <mergeCell ref="F6:F13"/>
    <mergeCell ref="D17:E17"/>
    <mergeCell ref="A31:B31"/>
    <mergeCell ref="D31:E31"/>
    <mergeCell ref="D20:E20"/>
    <mergeCell ref="D21:E21"/>
    <mergeCell ref="D22:E22"/>
    <mergeCell ref="D25:E25"/>
    <mergeCell ref="D26:E26"/>
    <mergeCell ref="A17:A29"/>
    <mergeCell ref="D18:E18"/>
    <mergeCell ref="D19:E19"/>
    <mergeCell ref="D29:E29"/>
    <mergeCell ref="D23:E23"/>
    <mergeCell ref="F17:F25"/>
    <mergeCell ref="D14:E14"/>
    <mergeCell ref="D27:E27"/>
    <mergeCell ref="D28:E28"/>
    <mergeCell ref="D15:E15"/>
    <mergeCell ref="D24:E24"/>
    <mergeCell ref="D13:E13"/>
    <mergeCell ref="D5:E5"/>
    <mergeCell ref="A6:A16"/>
    <mergeCell ref="D6:E6"/>
    <mergeCell ref="D7:E7"/>
    <mergeCell ref="D8:E8"/>
    <mergeCell ref="D9:E9"/>
    <mergeCell ref="D16:E16"/>
    <mergeCell ref="D10:E10"/>
    <mergeCell ref="D11:E11"/>
    <mergeCell ref="D12:E12"/>
    <mergeCell ref="G6:G14"/>
    <mergeCell ref="G15:G16"/>
    <mergeCell ref="G17:G22"/>
    <mergeCell ref="G24:G25"/>
    <mergeCell ref="G26:G29"/>
    <mergeCell ref="B2:G2"/>
    <mergeCell ref="A3:G3"/>
    <mergeCell ref="B34:E34"/>
    <mergeCell ref="D36:E36"/>
    <mergeCell ref="A37:A43"/>
    <mergeCell ref="D37:E37"/>
    <mergeCell ref="D38:E39"/>
    <mergeCell ref="F38:F39"/>
    <mergeCell ref="G38:G39"/>
    <mergeCell ref="D40:E40"/>
    <mergeCell ref="F40:F43"/>
    <mergeCell ref="G40:G52"/>
    <mergeCell ref="D41:E41"/>
    <mergeCell ref="D42:E42"/>
    <mergeCell ref="D43:E43"/>
    <mergeCell ref="D44:E44"/>
    <mergeCell ref="A45:A50"/>
    <mergeCell ref="D45:E45"/>
    <mergeCell ref="D46:E46"/>
    <mergeCell ref="D47:E47"/>
    <mergeCell ref="F47:F49"/>
    <mergeCell ref="D48:E48"/>
    <mergeCell ref="D49:E49"/>
    <mergeCell ref="D50:E50"/>
    <mergeCell ref="A51:A52"/>
    <mergeCell ref="D51:E51"/>
    <mergeCell ref="D52:E52"/>
    <mergeCell ref="D53:E53"/>
    <mergeCell ref="A54:B54"/>
    <mergeCell ref="D54:E54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Стоимостные критерии оценки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Шушнина Наталья Сергеевна</dc:creator>
  <cp:lastModifiedBy>Савченко Ольга Александровна</cp:lastModifiedBy>
  <cp:lastPrinted>2025-04-10T04:46:34Z</cp:lastPrinted>
  <dcterms:created xsi:type="dcterms:W3CDTF">2018-12-04T02:00:00Z</dcterms:created>
  <dcterms:modified xsi:type="dcterms:W3CDTF">2025-11-13T11:37:10Z</dcterms:modified>
</cp:coreProperties>
</file>