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defaultThemeVersion="166925"/>
  <mc:AlternateContent xmlns:mc="http://schemas.openxmlformats.org/markup-compatibility/2006">
    <mc:Choice Requires="x15">
      <x15ac:absPath xmlns:x15ac="http://schemas.microsoft.com/office/spreadsheetml/2010/11/ac" url="K:\ОМТС\Тендеры\2024\Спецодежда\"/>
    </mc:Choice>
  </mc:AlternateContent>
  <xr:revisionPtr revIDLastSave="0" documentId="13_ncr:1_{D1F9295C-1786-4F87-9259-6B9CD19F8C64}" xr6:coauthVersionLast="36" xr6:coauthVersionMax="36" xr10:uidLastSave="{00000000-0000-0000-0000-000000000000}"/>
  <bookViews>
    <workbookView xWindow="0" yWindow="0" windowWidth="28800" windowHeight="11625" xr2:uid="{D2EE9D5E-EE6E-4661-8382-3AD25669C989}"/>
  </bookViews>
  <sheets>
    <sheet name="Лист1" sheetId="1" r:id="rId1"/>
  </sheets>
  <definedNames>
    <definedName name="_xlnm._FilterDatabase" localSheetId="0" hidden="1">Лист1!$A$1:$E$56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5" i="1" l="1"/>
  <c r="E18" i="1"/>
  <c r="E13" i="1"/>
  <c r="E5" i="1"/>
  <c r="E30" i="1"/>
  <c r="E46" i="1"/>
  <c r="E41" i="1"/>
  <c r="E20" i="1"/>
  <c r="E14" i="1"/>
  <c r="E12" i="1"/>
  <c r="E3" i="1"/>
  <c r="E4" i="1" s="1"/>
</calcChain>
</file>

<file path=xl/sharedStrings.xml><?xml version="1.0" encoding="utf-8"?>
<sst xmlns="http://schemas.openxmlformats.org/spreadsheetml/2006/main" count="214" uniqueCount="139">
  <si>
    <t xml:space="preserve">Наименование спецодежды, спецобуви и других средств индивидуальной защиты, в соотвествии Приказ Минтруда России от 29.10.2021 N 767н </t>
  </si>
  <si>
    <t>Примечание</t>
  </si>
  <si>
    <t>Технические характеристики СИЗ, ДСИЗ</t>
  </si>
  <si>
    <t>ЕИ</t>
  </si>
  <si>
    <t>Кол-во</t>
  </si>
  <si>
    <t>шт</t>
  </si>
  <si>
    <t>Костюм для защиты от механических воздействий (истирания) (в том числе отдельными предметами: куртка, брюки, полукомбинезон)</t>
  </si>
  <si>
    <t>Пара</t>
  </si>
  <si>
    <t>Подошва: ПУ/Нитрил                                                                          Тип подошвы: двухслойная
Метод крепления: литьевой                                                   Подносок: композитный (200 Дж)   Цвет: черный, темно-серый, серый. Возможны включения другого цвета                                           Обязательное требование: у сапог наличие кулиски, для защиты от попадания снега</t>
  </si>
  <si>
    <t>Сапоги утепленные/Ботинки утепленные</t>
  </si>
  <si>
    <t>Обувь специальная для защиты от механических воздействий утепленая (ударов)</t>
  </si>
  <si>
    <t>шт.</t>
  </si>
  <si>
    <t>Шапка утепленая.                                                                              Материал: трикотажное полотно, шерсть - 50%, акрил - 50%    Цвет: темно-серый, черный.</t>
  </si>
  <si>
    <t>Шапка утепленная</t>
  </si>
  <si>
    <t>Жилет утепленый</t>
  </si>
  <si>
    <t>Комплектация: куртка , жилет,                                                                                                Климатичский пояс:  III, IV и особый                                                                                                Утеплитель: полиэфир не менее 3 слоев.                                             Обязательное требование: наличие капюшона у куртки и светооотражающих элементов</t>
  </si>
  <si>
    <t>Жилет сигнальный.                                                                    Застежка: пуговицы.                                                                             Обязательное требование: наличие двух светоотражающих полос</t>
  </si>
  <si>
    <t>Жилет сигнальный</t>
  </si>
  <si>
    <t>Жилет сигнальный повышенной видимости</t>
  </si>
  <si>
    <t>Каска защитная.                                                                                      Механизм крепления: храповик.                                                           Цвет: белый, оранжевый.                                                                                                                 Крепление подбородчного ремня: в 4-х точках</t>
  </si>
  <si>
    <t>Каска</t>
  </si>
  <si>
    <t>Каска защитная от механических воздействий</t>
  </si>
  <si>
    <t>пара</t>
  </si>
  <si>
    <t>Состав: 55% хлопка, 45% полиэфира
Вид покрытия: ПВХ-покрытие на ладонной части перчатки
Вид нанесения: Точка                                                    Плотность: не менее 5 нитей</t>
  </si>
  <si>
    <t>Перчатки х/б с точечтным покрытием</t>
  </si>
  <si>
    <t>Перчатки для защиты от механических воздействий (истирания)</t>
  </si>
  <si>
    <t>Верх обуви: сетчатый текстильный материал, особо устойчивый к износу
Подкладка: текстильный материал
Тип подошвы: двухслойная
Подошва: полиуретан/полиуретан (от -20°Сдо +80°С)
Метод крепления: литьевой</t>
  </si>
  <si>
    <t>Обувь специальная для защиты от механических воздействий (ударов)</t>
  </si>
  <si>
    <t xml:space="preserve">мл. </t>
  </si>
  <si>
    <t>Обязательное требование: наличие заключения дерматологических испытаний на гипоалергенность, эффективнсоть</t>
  </si>
  <si>
    <t>Спрей от грибка, применять при использовании закрытой обуви</t>
  </si>
  <si>
    <t>средства для защиты от биологических факторов (микроорганизмов): грибов (средства с противогрибковым (фунгицидным) действием)</t>
  </si>
  <si>
    <t>Каскетка защитная из ударопрочного корпуса и тканевой оболочки, козырек длиной не менее 50 мм. С внутренней стороны корпуса каскетки должен быть мягкий амортизатор. Наличие светоотражающих вставок и канта по козырьку и затылочной части тканевой оболочки. С боковых сторон вставки из сетчатой ткани. В затылочной части регулировка по размеру головы с 54 см по 59 см с помощью застежки-блочки.</t>
  </si>
  <si>
    <t>Каскетка</t>
  </si>
  <si>
    <t>Материал: неопрен, латекс
Лайнер: хлопковое напыление
Длина: 320 мм
Толщина: 0,71 мм</t>
  </si>
  <si>
    <t>Перчатки резиновые</t>
  </si>
  <si>
    <t>Перчатки для защиты от механических воздействий, общепроизводственных загрязнений.                                                                                 Основной материал: нейлон.                                                            Покрытие:  латексное, нитриловое или полиуретановое                                                       Цвет: черный, темно-серый, черый</t>
  </si>
  <si>
    <t xml:space="preserve">Перчатки "Микронит" или аналоги </t>
  </si>
  <si>
    <t>Крем восстанавливающий, выдача через дозирующие системы</t>
  </si>
  <si>
    <t>Дерматологические средства индивидуальной защиты регенерирующего (восстанавливающего) типа</t>
  </si>
  <si>
    <t>средства для очищения от неустойчивых загрязнений и смывающие средства</t>
  </si>
  <si>
    <t>Пенное мыло, выдача через дозирующие системы</t>
  </si>
  <si>
    <t>Перчатки "Мультикрон" или аналоги</t>
  </si>
  <si>
    <t>Материал основы: хлопковое джерси
Материал покрытия: нитрил
Тип покрытия: полное</t>
  </si>
  <si>
    <t>Жилет утепленный</t>
  </si>
  <si>
    <t>Утеплитель:  синтепон, 2 слоя по 120 г/м².
Подкладка: 100 % полиэфир.                                        Обязательное требование: удлиненная спинка</t>
  </si>
  <si>
    <t>Перчатки утепленные</t>
  </si>
  <si>
    <t>Перчатки утепленный</t>
  </si>
  <si>
    <t>Материал: шерсть – 50%, акрил – 50%
Утеплитель: Тинсулейт 40 г/кв.м
Материал накладок: спилок
Цвет: серый меланж</t>
  </si>
  <si>
    <t>Средства для очищения от устойчивых загрязнений и смывающие средства</t>
  </si>
  <si>
    <t>Жидкое средтво для очистки от трудносмываемых загрязнений, выдача через дозирующие системы</t>
  </si>
  <si>
    <t xml:space="preserve">
Костюм для защиты от искр и брызг расплавленного металла, металлической окалины</t>
  </si>
  <si>
    <t>Костюм для сварщика</t>
  </si>
  <si>
    <t>Комплектация: куртка, брюки
Ткань: хлопок – 100%, 490 г/м², МВО, К50, огнестойкая технология «Пробан®».
Застежки: на куртке – потайная, правосторонняя, на пуговицах, хлястик на воротнике; на брюках – центральная на молнии, боковые на пуговицах.
Защитные элементы: на рукавах, по всей площади полочек, передних и частично задних половинок брюк, наколенники с карманами для амортизационных вкладышей.
Регулировки: внутренние манжеты ихлястики с огнестойкой текстильной застежкой на рукавах, бретели на брюках.
Карманы: потайной на куртке, боковые в брюках.
Вентиляционные отверстия: под кокеткой, в области пройм и шаговых швов.
Цвет: черный с серым</t>
  </si>
  <si>
    <t>Щиток защитный лицевой от брызг расплавленного металла и горячих частиц</t>
  </si>
  <si>
    <t>Маска сварщика</t>
  </si>
  <si>
    <t>Степени затемнения: 9—13 DIN, в светлом состоянии — 4 DIN
Скорость затемнения: 0,04 мс
Скорость высветления: 100—1000 мс
Поле зрения светофильтра: 95 x 62 мм
Уровни светочувствительности: плавная регулировка</t>
  </si>
  <si>
    <t>Фартук для защиты от искр и брызг расплавленного металла, металлической окалины</t>
  </si>
  <si>
    <t>Фартук спилковый</t>
  </si>
  <si>
    <t>Материал: спилок, кожа – 100%, огнестойкая пропитка
Размер: универсальный</t>
  </si>
  <si>
    <t>средства для защиты от биологических факторов (насекомых и паукообразных (клещей): репеллентные средства</t>
  </si>
  <si>
    <t>Крем репелент (наносимый на кожу)</t>
  </si>
  <si>
    <t>средства для защиты от биологических факторов (насекомых и паукообразных (клещей): инсектоакарицидные средства</t>
  </si>
  <si>
    <t>Спреи акарицидные от паукообразных (наносимые на одежду)</t>
  </si>
  <si>
    <t>Сапоги утепленные</t>
  </si>
  <si>
    <t>Сапоги утепелнные.                                                                     Подошва: ПУ/Нитрил                                                                          Тип подошвы: двухслойная
Метод крепления: литьевой                                                   Подносок: композитный (200 Дж)   Цвет: черный, темно-серый, серый. Возможны включения другого цвета                                           Обязательное требование: наличие кулиски, для защиты от попадания снега</t>
  </si>
  <si>
    <t>Противошумные вкладыши (беруши) или противошумные наушники, включая активные, и их комплектующие</t>
  </si>
  <si>
    <t>Беруши</t>
  </si>
  <si>
    <t>Материал: вспененный полиуретан
Акустическая эффективность: 35 дБ</t>
  </si>
  <si>
    <t>Противоаэрозольные, противоаэрозольные с дополнительной защитой от паров и газов средства индивидуальной защиты органов дыхания с фильтрующей лицевой частью - фильтрующие полумаски</t>
  </si>
  <si>
    <t>Полумаска фильтрующая</t>
  </si>
  <si>
    <t>Степень защиты: до 50 ПДК
Материал лицевой части: термопластичный эластомер
Размер: большой
Условия эксплуатации: от -40 до +40°С
Размер: большой</t>
  </si>
  <si>
    <t>Комплект фильтров для полумаски</t>
  </si>
  <si>
    <t>Марка Марка: ABE1</t>
  </si>
  <si>
    <t>компл</t>
  </si>
  <si>
    <t>ботинки утепленные</t>
  </si>
  <si>
    <t>Материал верха: натуральная кожа (1,8-2 мм)
Утеплитель: искусственный мех
Материал подошвы: ПУ
Защитные свойства подошвы: МБС, КЩС
Тип подошвы: однослойная
Метод крепления: литьевой
Подносок: термопластичный (5 Дж)
Стелька: вкладная
Антипрокольная стелька: нет
Цвет: чёрный</t>
  </si>
  <si>
    <t>Головной убор для защиты от искр и брызг расплавленного металла, металлической окалины</t>
  </si>
  <si>
    <t>Подшлемник спилковый</t>
  </si>
  <si>
    <t>Материал: хлопок огнестойкий
Цвет: тёмно-синий</t>
  </si>
  <si>
    <t>Дерматологические средства индивидуальной защиты защитного типа средства для защиты при негативном влиянии окружающей среды: от воздействия ультрафиолетового излучения диапазонов A, B, C</t>
  </si>
  <si>
    <t>Крем в индивидуальной тубе для защиты от УФ излучения</t>
  </si>
  <si>
    <t>Защитные дерматологические средства гидрофобного действия</t>
  </si>
  <si>
    <t>Крем защитный, выдача через дозирующие системы</t>
  </si>
  <si>
    <t>Костюм водонепроницаемый</t>
  </si>
  <si>
    <t>3 класс ГОСТ 12.4.281-2014
Комплектация: куртка, брюки
Ткань: полиэфир – 100%, ПВХ-покрытие, 225 г/м², водоупорность ткани – более 7000 мм водяного столба.
Капюшон: регулируется по лицевому вырезу.
Защитные элементы: ветрозащитная планка, внутренние манжеты с эластичной тесьмой, проклеенные швы.
Карманы: накладные, с клапанами.
Вентиляционные отверстия: в области пройм.
Цвет: флуоресцентный оранжевый</t>
  </si>
  <si>
    <t>Костюм для защиты от искр и брызг расплавленного металла, металлической окалины утепленный</t>
  </si>
  <si>
    <t>Костюм для сварщик утепленый</t>
  </si>
  <si>
    <t>Комплектация: куртка, брюки
Ткань: хлопок – 100%, 490 г/м², МВО, К50, огнестойкая технология «Пробан®».
Застежки: на куртке – потайная, правосторонняя, на пуговицах, хлястик на воротнике; на брюках – центральная на молнии, боковые на пуговицах.                                                             Утепление: ватин
Климатический пояс: III и IV</t>
  </si>
  <si>
    <t>Костюм для защиты от механических воздействий (истирания)</t>
  </si>
  <si>
    <t>Комплектация: куртка, брюки 
Ткань: смесовая, (полиэфир, хлопок) хлопок – не менее 50%, плотность - не менее 150 г/м², 
Цвет: серый, синий, морская волна (возможны вставки).
Фурнитура стойкая к воздействию перхлортелена</t>
  </si>
  <si>
    <t>Состав ткани: не менее хлопок - 30%, плотность 245 г/м²
Отделка: МВО, кислотостойкая отделка 
Застежка: на кнопках (куртка), на молнии (брюки)
Цвет: зеленый, черный</t>
  </si>
  <si>
    <t>Состав ткани: не менее хлопок - 30%, плотность 245 г/м²
Отделка: МВО, кислотостойкая отделка 
Застежка: на кнопках (куртка), на молнии (брюки)
Цвет: серый, красный</t>
  </si>
  <si>
    <t>Состав ткани: не менее хлопок - 30%, плотность 245 г/м²
Отделка: МВО, кислотостойкая отделка 
Застежка: на кнопках (куртка), на молнии (брюки)
Цвет: серый, синий</t>
  </si>
  <si>
    <t>Перчатки ПВХ утепленные</t>
  </si>
  <si>
    <t>Материал покрытия: морозостойкое ПВХ
Тип покрытия: полное, методом облива
Длина: 300 +/- 25 мм.
Температурный режим: до -50°С. Сертифицированы для эксплуатации в I-II, III, IV и Особом климатических поясах.
Класс риска: 2</t>
  </si>
  <si>
    <t>Плащ для защиты от воды</t>
  </si>
  <si>
    <t>Ткань: полиэфир – 100%, плотность – 270 г/м², толщина – 0,5 мм, ПВХ-покрытие, НМВО, К80, Щ40.
Застежка: на кнопках.
Капюшон: надевается на каску, регулируется кулиской со шнуром по лицевому вырезу и затяжником на затылочной части
Защитные элементы: сварные швы, кнопки по низу рукавов для фиксации ширины.
Карманы: прорезные, с защитными клапанами.
Вентиляционные отверстия: отверстия на кокетке спинки, люверсы в области пройм.
Световозвращающие полосы: в два ряда на кокетке и рукавах, в один ряд на капюшоне; символы защитных пиктограмм на клапане кармана.
Цвет: флуоресцентный оранжевый с темно-синим</t>
  </si>
  <si>
    <t>Очки для газорезчика</t>
  </si>
  <si>
    <t>Оптический класс: № 1 
Материал линзы: поликарбонат
Материал корпуса: эвопрен
Вентиляция: непрямая
Защита: от механического воздействия, абразива, капель жидкостей (в т.ч. химических растворов) , УФ-излучения, повышенная защита от искр и брызг расплавленного металла и высокой температуры
Покрытие: усиленное двустороннее незапотевающее покрытие, а также против царапин, устойчиво к абразивам и химическому воздействию</t>
  </si>
  <si>
    <t>Перчатки утепленные для защиты от искр и брызг расплавленного металла, металлической окалины</t>
  </si>
  <si>
    <t>Краги спилковые утепленные</t>
  </si>
  <si>
    <t>Материал: воловий спилок сорт А (толщина 1,1–1,3 мм), арамидная нить
Материал подкладки: 100% хлопок
Обязательное требование: усиленный наладонник
Длина: 405 мм</t>
  </si>
  <si>
    <t>перчатки спилковые</t>
  </si>
  <si>
    <t>Материал: воловий спилок сорт А (толщина 1,1–1,3 мм), 100% хлопок
Длина: 265 мм</t>
  </si>
  <si>
    <t>Краги спилковые</t>
  </si>
  <si>
    <t>Перчатки для защиты от искр и брызг расплавленного металла, металлической окалины</t>
  </si>
  <si>
    <t>Защитные свойства	очки для защиты глаз спереди и с боков от высокоскорост­ных частиц (F — низкоэнергетический удар), УФ-излучения в производственных поме­щениях и на открытых площадках.                                                                 Цвет линз Бесцветный</t>
  </si>
  <si>
    <t>Очки открытого типа</t>
  </si>
  <si>
    <t>Очки защитные от механических воздействий, в том числе с покрытием от запотевания</t>
  </si>
  <si>
    <t>очки закрытые</t>
  </si>
  <si>
    <t>Верх обуви: натуральная кожа 1,8-2,0 мм
Подкладка: текстильный материал
Тип подошвы: однослойная
Подносок: Металлический, 200 Дж
Подошва: ПУ
Метод крепления: Литьевой
Цвет: Черный</t>
  </si>
  <si>
    <t>Обувь специальная для защиты от общих производственных загрязнений, механических воздействий (истирания) и скольжения</t>
  </si>
  <si>
    <t xml:space="preserve">Полуботинки </t>
  </si>
  <si>
    <t>Верх обуви: натуральная кожа.
Подошва: промежуточный слой – ЭВА, ходовой – резина.
Метод крепления: клеевой.</t>
  </si>
  <si>
    <t>Обувь специальная для защиты от механических воздействий (ударов), искр и брызг расплавленного металла, металлической окалины утепленный</t>
  </si>
  <si>
    <t>Сапоги сварщика утепленые</t>
  </si>
  <si>
    <t>Материал верха: натуральная термостойкая кожа (1,8-2 мм)
Подскладка: сукно шерстяное под союзкой; бесподкладочное голенище
Подносок: композитный 200 Дж
Материал подошвы: ПУ/Нитрил
Защитные свойства подошвы: КЩС,МБС
Тип подошвы: двухслойная
Метод крепления: литьевой
Глубина протектора: 5 мм
Подносок: композитный (200 Дж)
Цвет: чёрный</t>
  </si>
  <si>
    <t>Сапоги или ботинки для сварщика (по индивидуальному запросу)</t>
  </si>
  <si>
    <t>Обувь специальная для защиты от механических воздействий (ударов), искр и брызг расплавленного металла, металлической окалины</t>
  </si>
  <si>
    <t>полуботинки/ботинки (ИТР)</t>
  </si>
  <si>
    <t>полубоинки/ботинки (рабочие)</t>
  </si>
  <si>
    <t>Верх - из хромовой кожи.
Подошва - однослойный маслобензостойкий полиуретан
Способ крепления – литьевой.</t>
  </si>
  <si>
    <t>полуботинки</t>
  </si>
  <si>
    <t>Комплектация: куртка, жилет,                                                                                               Климатичский пояс:  III, IV и особый                                                                                                Утеплитель: полиэфир не менее 3 слоев.                                             Обязательное требование: наличие капюшона у куртки и светооотражающих элементов</t>
  </si>
  <si>
    <t>Брюки/полукомбинезон</t>
  </si>
  <si>
    <t>Куртка утепленная</t>
  </si>
  <si>
    <t xml:space="preserve">Костюм/комплект (в том числе отдельными предметами: куртка, брюки, полукомбинезон, жилет) утепленые </t>
  </si>
  <si>
    <t xml:space="preserve">Состав: содержание хлопка не менее 35%                               Регулировка: манжеты на кнопках                                          Карманы: боковые на молнии в швах                            Светоотражающие элементы: на полочках и спине                             </t>
  </si>
  <si>
    <t>Куртка для ИТР</t>
  </si>
  <si>
    <t>Брюки или полукомбинезон для ИТР</t>
  </si>
  <si>
    <t>Куртка утепленая (ИТР)</t>
  </si>
  <si>
    <t>Жилет утепленый (ИТР)</t>
  </si>
  <si>
    <t>Костюм/комплект утепленный(в том числе отдельными предметами: куртка, жилет)</t>
  </si>
  <si>
    <t>Ботинки утепленные (ИТР)</t>
  </si>
  <si>
    <t>костюм (для бригадиров и мастеров)</t>
  </si>
  <si>
    <t>Костюм (ЦКП)</t>
  </si>
  <si>
    <t>костюм (ЦРВ)</t>
  </si>
  <si>
    <t>Костюм (вспомогательные подразделения)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</si>
</sst>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1" xfId="0" applyFont="1" applyFill="1" applyBorder="1" applyAlignment="1" applyProtection="1">
      <alignment horizontal="left" vertical="top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left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left" wrapText="1"/>
      <protection locked="0"/>
    </xf>
    <xf numFmtId="0" fontId="0" fillId="0" borderId="0" xfId="0" applyFill="1"/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Border="1" applyAlignment="1" applyProtection="1">
      <alignment horizontal="left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0" borderId="1" xfId="0" applyFont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  <xf numFmtId="0" fontId="2" fillId="0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top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ABCD36-1E82-4FB7-881E-C2C39B333004}">
  <dimension ref="A1:E56"/>
  <sheetViews>
    <sheetView tabSelected="1" zoomScale="85" zoomScaleNormal="85" workbookViewId="0">
      <selection activeCell="D3" sqref="D3:D56"/>
    </sheetView>
  </sheetViews>
  <sheetFormatPr defaultRowHeight="15" x14ac:dyDescent="0.25"/>
  <cols>
    <col min="1" max="1" width="64.42578125" style="9" customWidth="1"/>
    <col min="2" max="2" width="32.5703125" style="9" customWidth="1"/>
    <col min="3" max="3" width="64.42578125" style="9" customWidth="1"/>
    <col min="4" max="4" width="9.140625" style="9"/>
    <col min="5" max="5" width="15.5703125" style="9" customWidth="1"/>
  </cols>
  <sheetData>
    <row r="1" spans="1:5" x14ac:dyDescent="0.25">
      <c r="A1" s="20" t="s">
        <v>0</v>
      </c>
      <c r="B1" s="20" t="s">
        <v>1</v>
      </c>
      <c r="C1" s="20" t="s">
        <v>2</v>
      </c>
      <c r="D1" s="20" t="s">
        <v>3</v>
      </c>
      <c r="E1" s="21" t="s">
        <v>4</v>
      </c>
    </row>
    <row r="2" spans="1:5" x14ac:dyDescent="0.25">
      <c r="A2" s="20"/>
      <c r="B2" s="20"/>
      <c r="C2" s="20"/>
      <c r="D2" s="20"/>
      <c r="E2" s="21"/>
    </row>
    <row r="3" spans="1:5" ht="78.75" customHeight="1" x14ac:dyDescent="0.25">
      <c r="A3" s="19" t="s">
        <v>6</v>
      </c>
      <c r="B3" s="3" t="s">
        <v>129</v>
      </c>
      <c r="C3" s="19" t="s">
        <v>128</v>
      </c>
      <c r="D3" s="5" t="s">
        <v>5</v>
      </c>
      <c r="E3" s="4">
        <f>7+2+25</f>
        <v>34</v>
      </c>
    </row>
    <row r="4" spans="1:5" ht="44.25" customHeight="1" x14ac:dyDescent="0.25">
      <c r="A4" s="19"/>
      <c r="B4" s="3" t="s">
        <v>130</v>
      </c>
      <c r="C4" s="19"/>
      <c r="D4" s="5" t="s">
        <v>5</v>
      </c>
      <c r="E4" s="4">
        <f>E3</f>
        <v>34</v>
      </c>
    </row>
    <row r="5" spans="1:5" ht="63" x14ac:dyDescent="0.25">
      <c r="A5" s="3" t="s">
        <v>25</v>
      </c>
      <c r="B5" s="3" t="s">
        <v>24</v>
      </c>
      <c r="C5" s="3" t="s">
        <v>23</v>
      </c>
      <c r="D5" s="5" t="s">
        <v>22</v>
      </c>
      <c r="E5" s="4">
        <f>310*13</f>
        <v>4030</v>
      </c>
    </row>
    <row r="6" spans="1:5" ht="63" x14ac:dyDescent="0.25">
      <c r="A6" s="5" t="s">
        <v>21</v>
      </c>
      <c r="B6" s="5" t="s">
        <v>20</v>
      </c>
      <c r="C6" s="5" t="s">
        <v>19</v>
      </c>
      <c r="D6" s="5" t="s">
        <v>11</v>
      </c>
      <c r="E6" s="4">
        <v>120</v>
      </c>
    </row>
    <row r="7" spans="1:5" ht="63" x14ac:dyDescent="0.25">
      <c r="A7" s="16" t="s">
        <v>18</v>
      </c>
      <c r="B7" s="5" t="s">
        <v>17</v>
      </c>
      <c r="C7" s="3" t="s">
        <v>16</v>
      </c>
      <c r="D7" s="15" t="s">
        <v>5</v>
      </c>
      <c r="E7" s="4">
        <v>700</v>
      </c>
    </row>
    <row r="8" spans="1:5" ht="48.75" customHeight="1" x14ac:dyDescent="0.25">
      <c r="A8" s="22" t="s">
        <v>133</v>
      </c>
      <c r="B8" s="5" t="s">
        <v>131</v>
      </c>
      <c r="C8" s="19" t="s">
        <v>15</v>
      </c>
      <c r="D8" s="5" t="s">
        <v>11</v>
      </c>
      <c r="E8" s="4">
        <v>20</v>
      </c>
    </row>
    <row r="9" spans="1:5" ht="77.25" customHeight="1" x14ac:dyDescent="0.25">
      <c r="A9" s="22"/>
      <c r="B9" s="6" t="s">
        <v>132</v>
      </c>
      <c r="C9" s="19"/>
      <c r="D9" s="5" t="s">
        <v>11</v>
      </c>
      <c r="E9" s="4">
        <v>25</v>
      </c>
    </row>
    <row r="10" spans="1:5" ht="47.25" x14ac:dyDescent="0.25">
      <c r="A10" s="3" t="s">
        <v>13</v>
      </c>
      <c r="B10" s="3" t="s">
        <v>13</v>
      </c>
      <c r="C10" s="3" t="s">
        <v>12</v>
      </c>
      <c r="D10" s="5" t="s">
        <v>11</v>
      </c>
      <c r="E10" s="4">
        <v>90</v>
      </c>
    </row>
    <row r="11" spans="1:5" ht="110.25" x14ac:dyDescent="0.25">
      <c r="A11" s="3" t="s">
        <v>10</v>
      </c>
      <c r="B11" s="3" t="s">
        <v>9</v>
      </c>
      <c r="C11" s="3" t="s">
        <v>8</v>
      </c>
      <c r="D11" s="5" t="s">
        <v>7</v>
      </c>
      <c r="E11" s="4">
        <v>70</v>
      </c>
    </row>
    <row r="12" spans="1:5" ht="47.25" x14ac:dyDescent="0.25">
      <c r="A12" s="3" t="s">
        <v>31</v>
      </c>
      <c r="B12" s="3" t="s">
        <v>30</v>
      </c>
      <c r="C12" s="6" t="s">
        <v>29</v>
      </c>
      <c r="D12" s="5" t="s">
        <v>11</v>
      </c>
      <c r="E12" s="4">
        <f>410*12</f>
        <v>4920</v>
      </c>
    </row>
    <row r="13" spans="1:5" ht="78.75" x14ac:dyDescent="0.25">
      <c r="A13" s="3" t="s">
        <v>25</v>
      </c>
      <c r="B13" s="3" t="s">
        <v>37</v>
      </c>
      <c r="C13" s="3" t="s">
        <v>36</v>
      </c>
      <c r="D13" s="5" t="s">
        <v>22</v>
      </c>
      <c r="E13" s="4">
        <f>152*13</f>
        <v>1976</v>
      </c>
    </row>
    <row r="14" spans="1:5" ht="63" x14ac:dyDescent="0.25">
      <c r="A14" s="3" t="s">
        <v>25</v>
      </c>
      <c r="B14" s="3" t="s">
        <v>35</v>
      </c>
      <c r="C14" s="3" t="s">
        <v>34</v>
      </c>
      <c r="D14" s="5" t="s">
        <v>22</v>
      </c>
      <c r="E14" s="4">
        <f>16*13</f>
        <v>208</v>
      </c>
    </row>
    <row r="15" spans="1:5" ht="126" x14ac:dyDescent="0.25">
      <c r="A15" s="5" t="s">
        <v>33</v>
      </c>
      <c r="B15" s="5" t="s">
        <v>33</v>
      </c>
      <c r="C15" s="5" t="s">
        <v>32</v>
      </c>
      <c r="D15" s="5" t="s">
        <v>11</v>
      </c>
      <c r="E15" s="4">
        <v>300</v>
      </c>
    </row>
    <row r="16" spans="1:5" ht="47.25" x14ac:dyDescent="0.25">
      <c r="A16" s="6" t="s">
        <v>39</v>
      </c>
      <c r="B16" s="17" t="s">
        <v>38</v>
      </c>
      <c r="C16" s="6" t="s">
        <v>29</v>
      </c>
      <c r="D16" s="5" t="s">
        <v>28</v>
      </c>
      <c r="E16" s="4">
        <v>100</v>
      </c>
    </row>
    <row r="17" spans="1:5" ht="47.25" x14ac:dyDescent="0.25">
      <c r="A17" s="6" t="s">
        <v>40</v>
      </c>
      <c r="B17" s="6" t="s">
        <v>41</v>
      </c>
      <c r="C17" s="6" t="s">
        <v>29</v>
      </c>
      <c r="D17" s="5" t="s">
        <v>28</v>
      </c>
      <c r="E17" s="4">
        <v>250</v>
      </c>
    </row>
    <row r="18" spans="1:5" ht="47.25" x14ac:dyDescent="0.25">
      <c r="A18" s="3" t="s">
        <v>25</v>
      </c>
      <c r="B18" s="3" t="s">
        <v>42</v>
      </c>
      <c r="C18" s="3" t="s">
        <v>43</v>
      </c>
      <c r="D18" s="5" t="s">
        <v>22</v>
      </c>
      <c r="E18" s="4">
        <f>427*13</f>
        <v>5551</v>
      </c>
    </row>
    <row r="19" spans="1:5" ht="47.25" x14ac:dyDescent="0.25">
      <c r="A19" s="6" t="s">
        <v>44</v>
      </c>
      <c r="B19" s="6" t="s">
        <v>14</v>
      </c>
      <c r="C19" s="6" t="s">
        <v>45</v>
      </c>
      <c r="D19" s="5" t="s">
        <v>11</v>
      </c>
      <c r="E19" s="4">
        <v>150</v>
      </c>
    </row>
    <row r="20" spans="1:5" ht="63" x14ac:dyDescent="0.25">
      <c r="A20" s="1" t="s">
        <v>46</v>
      </c>
      <c r="B20" s="1" t="s">
        <v>47</v>
      </c>
      <c r="C20" s="1" t="s">
        <v>48</v>
      </c>
      <c r="D20" s="7" t="s">
        <v>22</v>
      </c>
      <c r="E20" s="2">
        <f>13*13</f>
        <v>169</v>
      </c>
    </row>
    <row r="21" spans="1:5" ht="63" x14ac:dyDescent="0.25">
      <c r="A21" s="1" t="s">
        <v>49</v>
      </c>
      <c r="B21" s="1" t="s">
        <v>50</v>
      </c>
      <c r="C21" s="1" t="s">
        <v>29</v>
      </c>
      <c r="D21" s="7" t="s">
        <v>28</v>
      </c>
      <c r="E21" s="2">
        <v>250</v>
      </c>
    </row>
    <row r="22" spans="1:5" ht="236.25" x14ac:dyDescent="0.25">
      <c r="A22" s="7" t="s">
        <v>51</v>
      </c>
      <c r="B22" s="7" t="s">
        <v>52</v>
      </c>
      <c r="C22" s="7" t="s">
        <v>53</v>
      </c>
      <c r="D22" s="1" t="s">
        <v>11</v>
      </c>
      <c r="E22" s="2">
        <v>64</v>
      </c>
    </row>
    <row r="23" spans="1:5" ht="94.5" x14ac:dyDescent="0.25">
      <c r="A23" s="7" t="s">
        <v>54</v>
      </c>
      <c r="B23" s="7" t="s">
        <v>55</v>
      </c>
      <c r="C23" s="7" t="s">
        <v>56</v>
      </c>
      <c r="D23" s="7" t="s">
        <v>11</v>
      </c>
      <c r="E23" s="2">
        <v>20</v>
      </c>
    </row>
    <row r="24" spans="1:5" ht="31.5" x14ac:dyDescent="0.25">
      <c r="A24" s="7" t="s">
        <v>57</v>
      </c>
      <c r="B24" s="7" t="s">
        <v>58</v>
      </c>
      <c r="C24" s="7" t="s">
        <v>59</v>
      </c>
      <c r="D24" s="1" t="s">
        <v>11</v>
      </c>
      <c r="E24" s="2">
        <v>25</v>
      </c>
    </row>
    <row r="25" spans="1:5" ht="47.25" x14ac:dyDescent="0.25">
      <c r="A25" s="6" t="s">
        <v>60</v>
      </c>
      <c r="B25" s="6" t="s">
        <v>61</v>
      </c>
      <c r="C25" s="6" t="s">
        <v>29</v>
      </c>
      <c r="D25" s="5" t="s">
        <v>28</v>
      </c>
      <c r="E25" s="4">
        <v>200</v>
      </c>
    </row>
    <row r="26" spans="1:5" ht="47.25" x14ac:dyDescent="0.25">
      <c r="A26" s="6" t="s">
        <v>62</v>
      </c>
      <c r="B26" s="6" t="s">
        <v>63</v>
      </c>
      <c r="C26" s="6" t="s">
        <v>29</v>
      </c>
      <c r="D26" s="5" t="s">
        <v>28</v>
      </c>
      <c r="E26" s="4">
        <v>200</v>
      </c>
    </row>
    <row r="27" spans="1:5" ht="126" x14ac:dyDescent="0.25">
      <c r="A27" s="3" t="s">
        <v>64</v>
      </c>
      <c r="B27" s="3" t="s">
        <v>64</v>
      </c>
      <c r="C27" s="3" t="s">
        <v>65</v>
      </c>
      <c r="D27" s="5" t="s">
        <v>7</v>
      </c>
      <c r="E27" s="4">
        <v>50</v>
      </c>
    </row>
    <row r="28" spans="1:5" ht="31.5" x14ac:dyDescent="0.25">
      <c r="A28" s="5" t="s">
        <v>66</v>
      </c>
      <c r="B28" s="5" t="s">
        <v>67</v>
      </c>
      <c r="C28" s="5" t="s">
        <v>68</v>
      </c>
      <c r="D28" s="5" t="s">
        <v>22</v>
      </c>
      <c r="E28" s="4">
        <v>50</v>
      </c>
    </row>
    <row r="29" spans="1:5" ht="78.75" x14ac:dyDescent="0.25">
      <c r="A29" s="19" t="s">
        <v>69</v>
      </c>
      <c r="B29" s="5" t="s">
        <v>70</v>
      </c>
      <c r="C29" s="5" t="s">
        <v>71</v>
      </c>
      <c r="D29" s="5" t="s">
        <v>5</v>
      </c>
      <c r="E29" s="4">
        <v>25</v>
      </c>
    </row>
    <row r="30" spans="1:5" ht="31.5" x14ac:dyDescent="0.25">
      <c r="A30" s="19"/>
      <c r="B30" s="5" t="s">
        <v>72</v>
      </c>
      <c r="C30" s="5" t="s">
        <v>73</v>
      </c>
      <c r="D30" s="5" t="s">
        <v>74</v>
      </c>
      <c r="E30" s="4">
        <f>25*13</f>
        <v>325</v>
      </c>
    </row>
    <row r="31" spans="1:5" ht="157.5" x14ac:dyDescent="0.25">
      <c r="A31" s="3" t="s">
        <v>75</v>
      </c>
      <c r="B31" s="3" t="s">
        <v>134</v>
      </c>
      <c r="C31" s="6" t="s">
        <v>76</v>
      </c>
      <c r="D31" s="5" t="s">
        <v>11</v>
      </c>
      <c r="E31" s="4">
        <v>20</v>
      </c>
    </row>
    <row r="32" spans="1:5" ht="31.5" x14ac:dyDescent="0.25">
      <c r="A32" s="7" t="s">
        <v>77</v>
      </c>
      <c r="B32" s="7" t="s">
        <v>78</v>
      </c>
      <c r="C32" s="7" t="s">
        <v>79</v>
      </c>
      <c r="D32" s="7" t="s">
        <v>11</v>
      </c>
      <c r="E32" s="2">
        <v>70</v>
      </c>
    </row>
    <row r="33" spans="1:5" ht="63" x14ac:dyDescent="0.25">
      <c r="A33" s="7" t="s">
        <v>80</v>
      </c>
      <c r="B33" s="7" t="s">
        <v>81</v>
      </c>
      <c r="C33" s="8" t="s">
        <v>29</v>
      </c>
      <c r="D33" s="7" t="s">
        <v>28</v>
      </c>
      <c r="E33" s="2">
        <v>100</v>
      </c>
    </row>
    <row r="34" spans="1:5" ht="47.25" x14ac:dyDescent="0.25">
      <c r="A34" s="6" t="s">
        <v>82</v>
      </c>
      <c r="B34" s="17" t="s">
        <v>83</v>
      </c>
      <c r="C34" s="6" t="s">
        <v>29</v>
      </c>
      <c r="D34" s="5" t="s">
        <v>28</v>
      </c>
      <c r="E34" s="4">
        <v>100</v>
      </c>
    </row>
    <row r="35" spans="1:5" ht="157.5" x14ac:dyDescent="0.25">
      <c r="A35" s="3" t="s">
        <v>84</v>
      </c>
      <c r="B35" s="3" t="s">
        <v>84</v>
      </c>
      <c r="C35" s="6" t="s">
        <v>85</v>
      </c>
      <c r="D35" s="5" t="s">
        <v>5</v>
      </c>
      <c r="E35" s="4">
        <v>12</v>
      </c>
    </row>
    <row r="36" spans="1:5" ht="126" x14ac:dyDescent="0.25">
      <c r="A36" s="5" t="s">
        <v>86</v>
      </c>
      <c r="B36" s="5" t="s">
        <v>87</v>
      </c>
      <c r="C36" s="5" t="s">
        <v>88</v>
      </c>
      <c r="D36" s="5" t="s">
        <v>11</v>
      </c>
      <c r="E36" s="4">
        <v>10</v>
      </c>
    </row>
    <row r="37" spans="1:5" ht="78.75" x14ac:dyDescent="0.25">
      <c r="A37" s="3" t="s">
        <v>89</v>
      </c>
      <c r="B37" s="3" t="s">
        <v>135</v>
      </c>
      <c r="C37" s="17" t="s">
        <v>90</v>
      </c>
      <c r="D37" s="5" t="s">
        <v>5</v>
      </c>
      <c r="E37" s="4">
        <v>32</v>
      </c>
    </row>
    <row r="38" spans="1:5" ht="63" x14ac:dyDescent="0.25">
      <c r="A38" s="1" t="s">
        <v>89</v>
      </c>
      <c r="B38" s="1" t="s">
        <v>136</v>
      </c>
      <c r="C38" s="1" t="s">
        <v>91</v>
      </c>
      <c r="D38" s="7" t="s">
        <v>5</v>
      </c>
      <c r="E38" s="2">
        <v>160</v>
      </c>
    </row>
    <row r="39" spans="1:5" ht="63" x14ac:dyDescent="0.25">
      <c r="A39" s="11" t="s">
        <v>89</v>
      </c>
      <c r="B39" s="11" t="s">
        <v>138</v>
      </c>
      <c r="C39" s="3" t="s">
        <v>92</v>
      </c>
      <c r="D39" s="13" t="s">
        <v>5</v>
      </c>
      <c r="E39" s="10">
        <v>150</v>
      </c>
    </row>
    <row r="40" spans="1:5" ht="63" x14ac:dyDescent="0.25">
      <c r="A40" s="3" t="s">
        <v>89</v>
      </c>
      <c r="B40" s="3" t="s">
        <v>137</v>
      </c>
      <c r="C40" s="3" t="s">
        <v>93</v>
      </c>
      <c r="D40" s="13" t="s">
        <v>5</v>
      </c>
      <c r="E40" s="10">
        <v>130</v>
      </c>
    </row>
    <row r="41" spans="1:5" ht="94.5" x14ac:dyDescent="0.25">
      <c r="A41" s="3" t="s">
        <v>46</v>
      </c>
      <c r="B41" s="3" t="s">
        <v>94</v>
      </c>
      <c r="C41" s="6" t="s">
        <v>95</v>
      </c>
      <c r="D41" s="5" t="s">
        <v>22</v>
      </c>
      <c r="E41" s="4">
        <f>12*12</f>
        <v>144</v>
      </c>
    </row>
    <row r="42" spans="1:5" ht="236.25" x14ac:dyDescent="0.25">
      <c r="A42" s="3" t="s">
        <v>96</v>
      </c>
      <c r="B42" s="3" t="s">
        <v>96</v>
      </c>
      <c r="C42" s="6" t="s">
        <v>97</v>
      </c>
      <c r="D42" s="5" t="s">
        <v>5</v>
      </c>
      <c r="E42" s="4">
        <v>40</v>
      </c>
    </row>
    <row r="43" spans="1:5" ht="173.25" x14ac:dyDescent="0.25">
      <c r="A43" s="5" t="s">
        <v>98</v>
      </c>
      <c r="B43" s="5" t="s">
        <v>98</v>
      </c>
      <c r="C43" s="5" t="s">
        <v>99</v>
      </c>
      <c r="D43" s="5" t="s">
        <v>11</v>
      </c>
      <c r="E43" s="4">
        <v>40</v>
      </c>
    </row>
    <row r="44" spans="1:5" ht="78.75" x14ac:dyDescent="0.25">
      <c r="A44" s="5" t="s">
        <v>100</v>
      </c>
      <c r="B44" s="5" t="s">
        <v>101</v>
      </c>
      <c r="C44" s="5" t="s">
        <v>102</v>
      </c>
      <c r="D44" s="15" t="s">
        <v>22</v>
      </c>
      <c r="E44" s="4">
        <v>40</v>
      </c>
    </row>
    <row r="45" spans="1:5" ht="47.25" x14ac:dyDescent="0.25">
      <c r="A45" s="1" t="s">
        <v>25</v>
      </c>
      <c r="B45" s="1" t="s">
        <v>103</v>
      </c>
      <c r="C45" s="1" t="s">
        <v>104</v>
      </c>
      <c r="D45" s="7" t="s">
        <v>22</v>
      </c>
      <c r="E45" s="2">
        <f>60*13</f>
        <v>780</v>
      </c>
    </row>
    <row r="46" spans="1:5" ht="78.75" x14ac:dyDescent="0.25">
      <c r="A46" s="7" t="s">
        <v>106</v>
      </c>
      <c r="B46" s="7" t="s">
        <v>105</v>
      </c>
      <c r="C46" s="7" t="s">
        <v>102</v>
      </c>
      <c r="D46" s="1" t="s">
        <v>22</v>
      </c>
      <c r="E46" s="2">
        <f>64*13</f>
        <v>832</v>
      </c>
    </row>
    <row r="47" spans="1:5" ht="78.75" x14ac:dyDescent="0.25">
      <c r="A47" s="12" t="s">
        <v>109</v>
      </c>
      <c r="B47" s="12" t="s">
        <v>108</v>
      </c>
      <c r="C47" s="6" t="s">
        <v>107</v>
      </c>
      <c r="D47" s="13" t="s">
        <v>11</v>
      </c>
      <c r="E47" s="10">
        <v>120</v>
      </c>
    </row>
    <row r="48" spans="1:5" ht="78.75" x14ac:dyDescent="0.25">
      <c r="A48" s="13" t="s">
        <v>109</v>
      </c>
      <c r="B48" s="13" t="s">
        <v>110</v>
      </c>
      <c r="C48" s="6" t="s">
        <v>107</v>
      </c>
      <c r="D48" s="13" t="s">
        <v>11</v>
      </c>
      <c r="E48" s="10">
        <v>40</v>
      </c>
    </row>
    <row r="49" spans="1:5" ht="47.25" x14ac:dyDescent="0.25">
      <c r="A49" s="11" t="s">
        <v>112</v>
      </c>
      <c r="B49" s="11" t="s">
        <v>113</v>
      </c>
      <c r="C49" s="6" t="s">
        <v>114</v>
      </c>
      <c r="D49" s="11" t="s">
        <v>22</v>
      </c>
      <c r="E49" s="18">
        <v>8</v>
      </c>
    </row>
    <row r="50" spans="1:5" ht="173.25" x14ac:dyDescent="0.25">
      <c r="A50" s="13" t="s">
        <v>115</v>
      </c>
      <c r="B50" s="13" t="s">
        <v>116</v>
      </c>
      <c r="C50" s="5" t="s">
        <v>117</v>
      </c>
      <c r="D50" s="13" t="s">
        <v>11</v>
      </c>
      <c r="E50" s="10">
        <v>15</v>
      </c>
    </row>
    <row r="51" spans="1:5" ht="173.25" x14ac:dyDescent="0.25">
      <c r="A51" s="7" t="s">
        <v>119</v>
      </c>
      <c r="B51" s="7" t="s">
        <v>118</v>
      </c>
      <c r="C51" s="7" t="s">
        <v>117</v>
      </c>
      <c r="D51" s="1" t="s">
        <v>11</v>
      </c>
      <c r="E51" s="2">
        <v>75</v>
      </c>
    </row>
    <row r="52" spans="1:5" ht="116.25" customHeight="1" x14ac:dyDescent="0.25">
      <c r="A52" s="11" t="s">
        <v>27</v>
      </c>
      <c r="B52" s="14" t="s">
        <v>120</v>
      </c>
      <c r="C52" s="3" t="s">
        <v>26</v>
      </c>
      <c r="D52" s="13" t="s">
        <v>22</v>
      </c>
      <c r="E52" s="10">
        <v>25</v>
      </c>
    </row>
    <row r="53" spans="1:5" ht="110.25" x14ac:dyDescent="0.25">
      <c r="A53" s="11" t="s">
        <v>27</v>
      </c>
      <c r="B53" s="11" t="s">
        <v>121</v>
      </c>
      <c r="C53" s="3" t="s">
        <v>111</v>
      </c>
      <c r="D53" s="13" t="s">
        <v>22</v>
      </c>
      <c r="E53" s="10">
        <v>400</v>
      </c>
    </row>
    <row r="54" spans="1:5" ht="47.25" x14ac:dyDescent="0.25">
      <c r="A54" s="11" t="s">
        <v>27</v>
      </c>
      <c r="B54" s="11" t="s">
        <v>123</v>
      </c>
      <c r="C54" s="17" t="s">
        <v>122</v>
      </c>
      <c r="D54" s="13" t="s">
        <v>22</v>
      </c>
      <c r="E54" s="10">
        <v>12</v>
      </c>
    </row>
    <row r="55" spans="1:5" ht="77.25" customHeight="1" x14ac:dyDescent="0.25">
      <c r="A55" s="19" t="s">
        <v>127</v>
      </c>
      <c r="B55" s="5" t="s">
        <v>126</v>
      </c>
      <c r="C55" s="19" t="s">
        <v>124</v>
      </c>
      <c r="D55" s="5" t="s">
        <v>11</v>
      </c>
      <c r="E55" s="4">
        <v>30</v>
      </c>
    </row>
    <row r="56" spans="1:5" ht="15.75" x14ac:dyDescent="0.25">
      <c r="A56" s="19"/>
      <c r="B56" s="17" t="s">
        <v>125</v>
      </c>
      <c r="C56" s="19"/>
      <c r="D56" s="5" t="s">
        <v>11</v>
      </c>
      <c r="E56" s="4">
        <v>30</v>
      </c>
    </row>
  </sheetData>
  <autoFilter ref="A1:E56" xr:uid="{2578B70B-1C5F-4B6E-B385-D8FE60FC0793}"/>
  <mergeCells count="12">
    <mergeCell ref="A55:A56"/>
    <mergeCell ref="C55:C56"/>
    <mergeCell ref="D1:D2"/>
    <mergeCell ref="E1:E2"/>
    <mergeCell ref="A8:A9"/>
    <mergeCell ref="C8:C9"/>
    <mergeCell ref="A29:A30"/>
    <mergeCell ref="A3:A4"/>
    <mergeCell ref="C3:C4"/>
    <mergeCell ref="A1:A2"/>
    <mergeCell ref="B1:B2"/>
    <mergeCell ref="C1:C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NTS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Жукова Мария Александровна</dc:creator>
  <cp:lastModifiedBy>Хмырова Инга Владиславовна</cp:lastModifiedBy>
  <dcterms:created xsi:type="dcterms:W3CDTF">2024-09-10T11:47:03Z</dcterms:created>
  <dcterms:modified xsi:type="dcterms:W3CDTF">2024-09-16T07:00:19Z</dcterms:modified>
</cp:coreProperties>
</file>