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ennaya\Desktop\"/>
    </mc:Choice>
  </mc:AlternateContent>
  <xr:revisionPtr revIDLastSave="0" documentId="8_{17A6761D-821A-432A-BDFA-0AB55F42BAD5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Сменный" sheetId="5" r:id="rId1"/>
    <sheet name="5-ти дневный" sheetId="6" r:id="rId2"/>
  </sheets>
  <calcPr calcId="191029"/>
</workbook>
</file>

<file path=xl/calcChain.xml><?xml version="1.0" encoding="utf-8"?>
<calcChain xmlns="http://schemas.openxmlformats.org/spreadsheetml/2006/main">
  <c r="C29" i="6" l="1"/>
  <c r="C20" i="6" l="1"/>
  <c r="C9" i="6"/>
  <c r="C6" i="6"/>
  <c r="C5" i="6"/>
  <c r="C11" i="5"/>
  <c r="C6" i="5"/>
  <c r="C5" i="5"/>
  <c r="C21" i="5" s="1"/>
  <c r="H30" i="6" l="1"/>
</calcChain>
</file>

<file path=xl/sharedStrings.xml><?xml version="1.0" encoding="utf-8"?>
<sst xmlns="http://schemas.openxmlformats.org/spreadsheetml/2006/main" count="117" uniqueCount="72">
  <si>
    <t>№ этажа, здание</t>
  </si>
  <si>
    <t>Сменная</t>
  </si>
  <si>
    <t>Кабинет Бухгалтерии/ПЭО</t>
  </si>
  <si>
    <t>Серверная</t>
  </si>
  <si>
    <t>Лаборатория</t>
  </si>
  <si>
    <t>Кухня</t>
  </si>
  <si>
    <t>Туалет женский</t>
  </si>
  <si>
    <t>Туалет мужской</t>
  </si>
  <si>
    <t>Кабинет директора</t>
  </si>
  <si>
    <t>Лесничный Пролёт №1 (для АУП)</t>
  </si>
  <si>
    <t>Котельная</t>
  </si>
  <si>
    <t>Кабинет Роснефти</t>
  </si>
  <si>
    <t>Сварочных цех</t>
  </si>
  <si>
    <t>Лесничный Пролёт №2 (для рабочих)</t>
  </si>
  <si>
    <t>Электрики</t>
  </si>
  <si>
    <t>Охрана</t>
  </si>
  <si>
    <t>итого:</t>
  </si>
  <si>
    <t>кабинет ПТО</t>
  </si>
  <si>
    <t>Кабинеты эконмиста и отдела кадров</t>
  </si>
  <si>
    <t>Кабинет главного инженера</t>
  </si>
  <si>
    <t>Раздевалка АУП</t>
  </si>
  <si>
    <t>Женская раздевалка, комната приема пищи, душевая</t>
  </si>
  <si>
    <t>Диспетчерская</t>
  </si>
  <si>
    <t>Тех класс</t>
  </si>
  <si>
    <t>Прачечный комплекс</t>
  </si>
  <si>
    <t>Кабинет (быв. зарядная)</t>
  </si>
  <si>
    <t>Раздевалка+душевая+умывльник и туалет</t>
  </si>
  <si>
    <t>Ежедневно</t>
  </si>
  <si>
    <t>Кабинет начальника ЦПЦ</t>
  </si>
  <si>
    <t>Бойлерная</t>
  </si>
  <si>
    <t>Лесничный Пролёт №2  (+ переход в ДГО)</t>
  </si>
  <si>
    <t>Понедельник, среда.</t>
  </si>
  <si>
    <t>Вторник, четверг.</t>
  </si>
  <si>
    <t>Помещение вещевого склада</t>
  </si>
  <si>
    <t>Кабинет зам. по безопасности</t>
  </si>
  <si>
    <t>Кабинет главного механика</t>
  </si>
  <si>
    <t>Комната приема пищи ЦПЦ + спортивная комната</t>
  </si>
  <si>
    <t>2 этаж АБК</t>
  </si>
  <si>
    <t>1 этаж АБК</t>
  </si>
  <si>
    <t>Раздевалка + душевая мужская</t>
  </si>
  <si>
    <t>Коридор</t>
  </si>
  <si>
    <t xml:space="preserve">Раздевалка+комната приема пищи+коридор </t>
  </si>
  <si>
    <t>Коридор 1 этажа+ вход</t>
  </si>
  <si>
    <t>Режим убороки</t>
  </si>
  <si>
    <t>Архив</t>
  </si>
  <si>
    <t>10,2</t>
  </si>
  <si>
    <t>1 раз в месяц</t>
  </si>
  <si>
    <t xml:space="preserve">1.Протереть подоконники, столы, радиаторы отопления, дверные косяки и другие элементы интерьера.
2.Собрать мусор, заменить мусорные пакеты в корзинах.
3. Протереть зеркала
4. Подмести и вымыть полы.
</t>
  </si>
  <si>
    <t>1.Протереть подоконники, столы, радиаторы отопления, дверные косяки и другие элементы интерьера.
2.Собрать мусор, заменить мусорные пакеты в корзинах.
3. Протереть зеркала
4. Подмести и вымыть полы</t>
  </si>
  <si>
    <t>Выполняемые работы</t>
  </si>
  <si>
    <t>По необходимости (1 раз в месяц)</t>
  </si>
  <si>
    <t>По необходимости (1-2 раза в неделю)</t>
  </si>
  <si>
    <t>Режим уборки</t>
  </si>
  <si>
    <t>Заменить мусорные пакеты в корзинах, Проверить количество туалетной бумаги и бумажных полотенец, Протереть зеркала.
Вымыть и продезинфицировать унитазы, раковины и полы. Убрать отдельные загрязнения со стен и туалетных кабинок, расположенных не выше 1 м.</t>
  </si>
  <si>
    <t>Собрать крупный мусор, подмести пол, Обеспылить подоконники и радиаторы отопления.Вымыть ступени, лестничные площадки и полы в коридорах.</t>
  </si>
  <si>
    <t>Перечень помещений для сменного (ежедневного) графика уборки</t>
  </si>
  <si>
    <t>через день</t>
  </si>
  <si>
    <t>Перечень помещений  для уборки 5-ти дневный режим уборки</t>
  </si>
  <si>
    <t>площадь в кв.метрах</t>
  </si>
  <si>
    <t>Помещение</t>
  </si>
  <si>
    <t>10,1</t>
  </si>
  <si>
    <t>Протереть пыль на подоконниках и батареях. Очистить микроволновую печь. Подмести и вымыть пол.</t>
  </si>
  <si>
    <t>понедельник-пятница</t>
  </si>
  <si>
    <t>Здание КПП</t>
  </si>
  <si>
    <t>понедельник, четверг</t>
  </si>
  <si>
    <t>Бытовой корпус для рабочего персоанала (Здание бывшей компрессорной)</t>
  </si>
  <si>
    <t xml:space="preserve">Помещение </t>
  </si>
  <si>
    <t xml:space="preserve">Помещение дежурного стрелочного поста </t>
  </si>
  <si>
    <t xml:space="preserve"> Подмести и вымыть полы</t>
  </si>
  <si>
    <t>Протереть пыль,  Подмести и вымыть полы</t>
  </si>
  <si>
    <t>Собрать крупный мусор, подмести пол, Обеспылить подоконники и радиаторы отопления.Вымыть ступени, лестничные площадки и полы в коридорах. В  раздевалке протереть шкафчики от пыли.</t>
  </si>
  <si>
    <t>Протереть пыль, собрать мусор, подмести и вымыть пол.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</si>
</sst>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0" borderId="18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readingOrder="1"/>
    </xf>
    <xf numFmtId="0" fontId="5" fillId="0" borderId="19" xfId="0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readingOrder="1"/>
    </xf>
    <xf numFmtId="0" fontId="5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20" xfId="0" applyFont="1" applyFill="1" applyBorder="1" applyAlignment="1">
      <alignment wrapText="1"/>
    </xf>
    <xf numFmtId="0" fontId="5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/>
    <xf numFmtId="0" fontId="4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 readingOrder="1"/>
    </xf>
    <xf numFmtId="49" fontId="5" fillId="0" borderId="13" xfId="0" applyNumberFormat="1" applyFont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0" fillId="2" borderId="33" xfId="0" applyFill="1" applyBorder="1"/>
    <xf numFmtId="0" fontId="2" fillId="0" borderId="39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6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3" xfId="0" applyBorder="1" applyAlignment="1">
      <alignment horizontal="left" vertical="top" wrapText="1" readingOrder="1"/>
    </xf>
    <xf numFmtId="0" fontId="0" fillId="0" borderId="35" xfId="0" applyBorder="1" applyAlignment="1">
      <alignment horizontal="left" vertical="top" wrapText="1" readingOrder="1"/>
    </xf>
    <xf numFmtId="0" fontId="0" fillId="0" borderId="34" xfId="0" applyBorder="1" applyAlignment="1">
      <alignment horizontal="left" vertical="top" wrapText="1" readingOrder="1"/>
    </xf>
    <xf numFmtId="0" fontId="2" fillId="0" borderId="3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readingOrder="1"/>
    </xf>
    <xf numFmtId="0" fontId="3" fillId="0" borderId="31" xfId="0" applyFont="1" applyBorder="1" applyAlignment="1">
      <alignment horizontal="center" vertical="center" readingOrder="1"/>
    </xf>
    <xf numFmtId="0" fontId="3" fillId="0" borderId="30" xfId="0" applyFont="1" applyBorder="1" applyAlignment="1">
      <alignment horizontal="center" vertical="center" readingOrder="1"/>
    </xf>
    <xf numFmtId="0" fontId="3" fillId="0" borderId="32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33" xfId="0" applyFont="1" applyBorder="1" applyAlignment="1">
      <alignment horizontal="center" vertical="top" wrapText="1" readingOrder="1"/>
    </xf>
    <xf numFmtId="0" fontId="4" fillId="0" borderId="34" xfId="0" applyFont="1" applyBorder="1" applyAlignment="1">
      <alignment horizontal="center" vertical="top" wrapText="1" readingOrder="1"/>
    </xf>
    <xf numFmtId="0" fontId="4" fillId="0" borderId="35" xfId="0" applyFont="1" applyBorder="1" applyAlignment="1">
      <alignment horizontal="center" vertical="top" wrapText="1" readingOrder="1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left" vertical="top" wrapText="1" readingOrder="1"/>
    </xf>
    <xf numFmtId="0" fontId="5" fillId="0" borderId="8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top" wrapText="1" readingOrder="1"/>
    </xf>
    <xf numFmtId="0" fontId="5" fillId="2" borderId="8" xfId="0" applyFont="1" applyFill="1" applyBorder="1" applyAlignment="1">
      <alignment horizontal="left" vertical="top" wrapText="1" readingOrder="1"/>
    </xf>
    <xf numFmtId="0" fontId="4" fillId="0" borderId="25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top" wrapText="1" readingOrder="1"/>
    </xf>
    <xf numFmtId="0" fontId="5" fillId="2" borderId="31" xfId="0" applyFont="1" applyFill="1" applyBorder="1" applyAlignment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68E1-6975-40D4-9A75-084D4353DEC4}">
  <sheetPr>
    <pageSetUpPr fitToPage="1"/>
  </sheetPr>
  <dimension ref="A1:F21"/>
  <sheetViews>
    <sheetView zoomScale="98" zoomScaleNormal="98" workbookViewId="0">
      <selection activeCell="B1" sqref="B1:E1"/>
    </sheetView>
  </sheetViews>
  <sheetFormatPr defaultRowHeight="14.4" x14ac:dyDescent="0.3"/>
  <cols>
    <col min="1" max="1" width="15.33203125" customWidth="1"/>
    <col min="2" max="2" width="34.33203125" customWidth="1"/>
    <col min="3" max="3" width="13.109375" customWidth="1"/>
    <col min="5" max="5" width="9.109375" customWidth="1"/>
    <col min="6" max="6" width="37.88671875" customWidth="1"/>
  </cols>
  <sheetData>
    <row r="1" spans="1:6" x14ac:dyDescent="0.3">
      <c r="B1" s="72" t="s">
        <v>55</v>
      </c>
      <c r="C1" s="72"/>
      <c r="D1" s="72"/>
      <c r="E1" s="72"/>
    </row>
    <row r="2" spans="1:6" ht="15" thickBot="1" x14ac:dyDescent="0.35"/>
    <row r="3" spans="1:6" ht="29.4" thickBot="1" x14ac:dyDescent="0.35">
      <c r="A3" s="10" t="s">
        <v>0</v>
      </c>
      <c r="B3" s="42" t="s">
        <v>66</v>
      </c>
      <c r="C3" s="2" t="s">
        <v>1</v>
      </c>
      <c r="D3" s="73" t="s">
        <v>52</v>
      </c>
      <c r="E3" s="74"/>
      <c r="F3" s="32" t="s">
        <v>49</v>
      </c>
    </row>
    <row r="4" spans="1:6" ht="39.6" customHeight="1" thickBot="1" x14ac:dyDescent="0.35">
      <c r="A4" s="75" t="s">
        <v>37</v>
      </c>
      <c r="B4" s="43" t="s">
        <v>4</v>
      </c>
      <c r="C4" s="4">
        <v>25.6</v>
      </c>
      <c r="D4" s="77" t="s">
        <v>56</v>
      </c>
      <c r="E4" s="78"/>
      <c r="F4" s="51" t="s">
        <v>69</v>
      </c>
    </row>
    <row r="5" spans="1:6" ht="32.4" customHeight="1" x14ac:dyDescent="0.3">
      <c r="A5" s="75"/>
      <c r="B5" s="43" t="s">
        <v>6</v>
      </c>
      <c r="C5" s="4">
        <f>2+1.2</f>
        <v>3.2</v>
      </c>
      <c r="D5" s="85" t="s">
        <v>27</v>
      </c>
      <c r="E5" s="86"/>
      <c r="F5" s="54" t="s">
        <v>53</v>
      </c>
    </row>
    <row r="6" spans="1:6" ht="111.6" customHeight="1" thickBot="1" x14ac:dyDescent="0.35">
      <c r="A6" s="75"/>
      <c r="B6" s="43" t="s">
        <v>7</v>
      </c>
      <c r="C6" s="4">
        <f>2.9+5.8</f>
        <v>8.6999999999999993</v>
      </c>
      <c r="D6" s="87"/>
      <c r="E6" s="88"/>
      <c r="F6" s="55"/>
    </row>
    <row r="7" spans="1:6" ht="15" customHeight="1" thickBot="1" x14ac:dyDescent="0.35">
      <c r="A7" s="75"/>
      <c r="B7" s="43" t="s">
        <v>40</v>
      </c>
      <c r="C7" s="4">
        <v>48</v>
      </c>
      <c r="D7" s="77" t="s">
        <v>27</v>
      </c>
      <c r="E7" s="78"/>
      <c r="F7" s="54" t="s">
        <v>70</v>
      </c>
    </row>
    <row r="8" spans="1:6" ht="15" thickBot="1" x14ac:dyDescent="0.35">
      <c r="A8" s="75"/>
      <c r="B8" s="43" t="s">
        <v>9</v>
      </c>
      <c r="C8" s="4">
        <v>15.7</v>
      </c>
      <c r="D8" s="77" t="s">
        <v>27</v>
      </c>
      <c r="E8" s="78"/>
      <c r="F8" s="56"/>
    </row>
    <row r="9" spans="1:6" ht="15" thickBot="1" x14ac:dyDescent="0.35">
      <c r="A9" s="75"/>
      <c r="B9" s="43" t="s">
        <v>39</v>
      </c>
      <c r="C9" s="4">
        <v>147.5</v>
      </c>
      <c r="D9" s="77" t="s">
        <v>27</v>
      </c>
      <c r="E9" s="78"/>
      <c r="F9" s="56"/>
    </row>
    <row r="10" spans="1:6" ht="34.200000000000003" customHeight="1" thickBot="1" x14ac:dyDescent="0.35">
      <c r="A10" s="76"/>
      <c r="B10" s="44" t="s">
        <v>13</v>
      </c>
      <c r="C10" s="11">
        <v>15.7</v>
      </c>
      <c r="D10" s="61" t="s">
        <v>27</v>
      </c>
      <c r="E10" s="62"/>
      <c r="F10" s="55"/>
    </row>
    <row r="11" spans="1:6" ht="36" customHeight="1" thickBot="1" x14ac:dyDescent="0.35">
      <c r="A11" s="3" t="s">
        <v>10</v>
      </c>
      <c r="B11" s="45" t="s">
        <v>10</v>
      </c>
      <c r="C11" s="5">
        <f>72.84</f>
        <v>72.84</v>
      </c>
      <c r="D11" s="63" t="s">
        <v>27</v>
      </c>
      <c r="E11" s="64"/>
      <c r="F11" s="51" t="s">
        <v>71</v>
      </c>
    </row>
    <row r="12" spans="1:6" ht="28.2" thickBot="1" x14ac:dyDescent="0.35">
      <c r="A12" s="79" t="s">
        <v>38</v>
      </c>
      <c r="B12" s="46" t="s">
        <v>21</v>
      </c>
      <c r="C12" s="6">
        <v>36.4</v>
      </c>
      <c r="D12" s="77" t="s">
        <v>27</v>
      </c>
      <c r="E12" s="78"/>
      <c r="F12" s="32"/>
    </row>
    <row r="13" spans="1:6" ht="15" thickBot="1" x14ac:dyDescent="0.35">
      <c r="A13" s="80"/>
      <c r="B13" s="43" t="s">
        <v>22</v>
      </c>
      <c r="C13" s="4">
        <v>34.299999999999997</v>
      </c>
      <c r="D13" s="77" t="s">
        <v>27</v>
      </c>
      <c r="E13" s="78"/>
      <c r="F13" s="32"/>
    </row>
    <row r="14" spans="1:6" ht="15" thickBot="1" x14ac:dyDescent="0.35">
      <c r="A14" s="80"/>
      <c r="B14" s="43" t="s">
        <v>9</v>
      </c>
      <c r="C14" s="4">
        <v>15.4</v>
      </c>
      <c r="D14" s="77" t="s">
        <v>27</v>
      </c>
      <c r="E14" s="78"/>
      <c r="F14" s="54" t="s">
        <v>54</v>
      </c>
    </row>
    <row r="15" spans="1:6" s="1" customFormat="1" ht="24.75" customHeight="1" thickBot="1" x14ac:dyDescent="0.35">
      <c r="A15" s="80"/>
      <c r="B15" s="47" t="s">
        <v>30</v>
      </c>
      <c r="C15" s="7">
        <v>15.7</v>
      </c>
      <c r="D15" s="81" t="s">
        <v>27</v>
      </c>
      <c r="E15" s="82"/>
      <c r="F15" s="56"/>
    </row>
    <row r="16" spans="1:6" s="1" customFormat="1" ht="53.4" customHeight="1" thickBot="1" x14ac:dyDescent="0.35">
      <c r="A16" s="80"/>
      <c r="B16" s="47" t="s">
        <v>42</v>
      </c>
      <c r="C16" s="12">
        <v>48.8</v>
      </c>
      <c r="D16" s="81" t="s">
        <v>27</v>
      </c>
      <c r="E16" s="82"/>
      <c r="F16" s="55"/>
    </row>
    <row r="17" spans="1:6" s="1" customFormat="1" ht="28.2" thickBot="1" x14ac:dyDescent="0.35">
      <c r="A17" s="80"/>
      <c r="B17" s="47" t="s">
        <v>36</v>
      </c>
      <c r="C17" s="8">
        <v>25.3</v>
      </c>
      <c r="D17" s="83" t="s">
        <v>27</v>
      </c>
      <c r="E17" s="84"/>
      <c r="F17" s="33"/>
    </row>
    <row r="18" spans="1:6" s="1" customFormat="1" ht="28.2" thickBot="1" x14ac:dyDescent="0.35">
      <c r="A18" s="65" t="s">
        <v>65</v>
      </c>
      <c r="B18" s="48" t="s">
        <v>41</v>
      </c>
      <c r="C18" s="9">
        <v>61</v>
      </c>
      <c r="D18" s="67" t="s">
        <v>27</v>
      </c>
      <c r="E18" s="68"/>
      <c r="F18" s="33"/>
    </row>
    <row r="19" spans="1:6" s="1" customFormat="1" ht="70.2" customHeight="1" x14ac:dyDescent="0.3">
      <c r="A19" s="66"/>
      <c r="B19" s="49" t="s">
        <v>26</v>
      </c>
      <c r="C19" s="38">
        <v>20</v>
      </c>
      <c r="D19" s="69" t="s">
        <v>27</v>
      </c>
      <c r="E19" s="70"/>
      <c r="F19" s="39"/>
    </row>
    <row r="20" spans="1:6" s="1" customFormat="1" ht="33" customHeight="1" x14ac:dyDescent="0.3">
      <c r="A20" s="41" t="s">
        <v>63</v>
      </c>
      <c r="B20" s="50"/>
      <c r="C20" s="8">
        <v>10</v>
      </c>
      <c r="D20" s="71" t="s">
        <v>64</v>
      </c>
      <c r="E20" s="71"/>
      <c r="F20" s="33"/>
    </row>
    <row r="21" spans="1:6" ht="15" thickBot="1" x14ac:dyDescent="0.35">
      <c r="A21" s="57" t="s">
        <v>16</v>
      </c>
      <c r="B21" s="58"/>
      <c r="C21" s="40">
        <f>SUM(C4:C20)</f>
        <v>604.14</v>
      </c>
      <c r="D21" s="59"/>
      <c r="E21" s="60"/>
    </row>
  </sheetData>
  <mergeCells count="26">
    <mergeCell ref="B1:E1"/>
    <mergeCell ref="D3:E3"/>
    <mergeCell ref="A4:A10"/>
    <mergeCell ref="D4:E4"/>
    <mergeCell ref="A12:A17"/>
    <mergeCell ref="D12:E12"/>
    <mergeCell ref="D13:E13"/>
    <mergeCell ref="D16:E16"/>
    <mergeCell ref="D17:E17"/>
    <mergeCell ref="D14:E14"/>
    <mergeCell ref="D15:E15"/>
    <mergeCell ref="D7:E7"/>
    <mergeCell ref="D8:E8"/>
    <mergeCell ref="D9:E9"/>
    <mergeCell ref="D5:E6"/>
    <mergeCell ref="F5:F6"/>
    <mergeCell ref="F14:F16"/>
    <mergeCell ref="A21:B21"/>
    <mergeCell ref="D21:E21"/>
    <mergeCell ref="D10:E10"/>
    <mergeCell ref="D11:E11"/>
    <mergeCell ref="A18:A19"/>
    <mergeCell ref="D18:E18"/>
    <mergeCell ref="D19:E19"/>
    <mergeCell ref="D20:E20"/>
    <mergeCell ref="F7:F1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09C9-708D-4634-8AA1-5F1E73ACFCF8}">
  <sheetPr>
    <pageSetUpPr fitToPage="1"/>
  </sheetPr>
  <dimension ref="A1:H30"/>
  <sheetViews>
    <sheetView tabSelected="1" zoomScale="112" zoomScaleNormal="112" workbookViewId="0">
      <selection activeCell="D8" sqref="D8:E8"/>
    </sheetView>
  </sheetViews>
  <sheetFormatPr defaultRowHeight="14.4" x14ac:dyDescent="0.3"/>
  <cols>
    <col min="1" max="1" width="14" customWidth="1"/>
    <col min="2" max="2" width="37.6640625" customWidth="1"/>
    <col min="3" max="3" width="16.109375" customWidth="1"/>
    <col min="5" max="5" width="11.33203125" customWidth="1"/>
    <col min="6" max="6" width="33" customWidth="1"/>
    <col min="8" max="8" width="17.21875" customWidth="1"/>
  </cols>
  <sheetData>
    <row r="1" spans="1:6" x14ac:dyDescent="0.3">
      <c r="A1" s="72" t="s">
        <v>57</v>
      </c>
      <c r="B1" s="72"/>
      <c r="C1" s="72"/>
      <c r="D1" s="72"/>
      <c r="E1" s="72"/>
    </row>
    <row r="2" spans="1:6" ht="15" thickBot="1" x14ac:dyDescent="0.35"/>
    <row r="3" spans="1:6" ht="28.2" thickBot="1" x14ac:dyDescent="0.35">
      <c r="A3" s="34" t="s">
        <v>0</v>
      </c>
      <c r="B3" s="35" t="s">
        <v>59</v>
      </c>
      <c r="C3" s="36" t="s">
        <v>58</v>
      </c>
      <c r="D3" s="91" t="s">
        <v>43</v>
      </c>
      <c r="E3" s="92"/>
      <c r="F3" s="28" t="s">
        <v>49</v>
      </c>
    </row>
    <row r="4" spans="1:6" ht="15" customHeight="1" thickBot="1" x14ac:dyDescent="0.35">
      <c r="A4" s="93" t="s">
        <v>37</v>
      </c>
      <c r="B4" s="13" t="s">
        <v>17</v>
      </c>
      <c r="C4" s="14">
        <v>54</v>
      </c>
      <c r="D4" s="97" t="s">
        <v>62</v>
      </c>
      <c r="E4" s="98"/>
      <c r="F4" s="107" t="s">
        <v>47</v>
      </c>
    </row>
    <row r="5" spans="1:6" ht="18" customHeight="1" thickBot="1" x14ac:dyDescent="0.35">
      <c r="A5" s="94"/>
      <c r="B5" s="15" t="s">
        <v>18</v>
      </c>
      <c r="C5" s="16">
        <f>15.3+7+6.6</f>
        <v>28.9</v>
      </c>
      <c r="D5" s="99" t="s">
        <v>62</v>
      </c>
      <c r="E5" s="100"/>
      <c r="F5" s="107"/>
    </row>
    <row r="6" spans="1:6" ht="15" thickBot="1" x14ac:dyDescent="0.35">
      <c r="A6" s="94"/>
      <c r="B6" s="15" t="s">
        <v>19</v>
      </c>
      <c r="C6" s="16">
        <f>16.8</f>
        <v>16.8</v>
      </c>
      <c r="D6" s="99" t="s">
        <v>62</v>
      </c>
      <c r="E6" s="100"/>
      <c r="F6" s="107"/>
    </row>
    <row r="7" spans="1:6" ht="15" thickBot="1" x14ac:dyDescent="0.35">
      <c r="A7" s="94"/>
      <c r="B7" s="15" t="s">
        <v>2</v>
      </c>
      <c r="C7" s="16">
        <v>45.8</v>
      </c>
      <c r="D7" s="99" t="s">
        <v>62</v>
      </c>
      <c r="E7" s="100"/>
      <c r="F7" s="107"/>
    </row>
    <row r="8" spans="1:6" ht="15" thickBot="1" x14ac:dyDescent="0.35">
      <c r="A8" s="94"/>
      <c r="B8" s="15" t="s">
        <v>20</v>
      </c>
      <c r="C8" s="16">
        <v>11.3</v>
      </c>
      <c r="D8" s="99" t="s">
        <v>62</v>
      </c>
      <c r="E8" s="100"/>
      <c r="F8" s="107"/>
    </row>
    <row r="9" spans="1:6" ht="15" thickBot="1" x14ac:dyDescent="0.35">
      <c r="A9" s="94"/>
      <c r="B9" s="15" t="s">
        <v>8</v>
      </c>
      <c r="C9" s="16">
        <f>24.1+20</f>
        <v>44.1</v>
      </c>
      <c r="D9" s="99" t="s">
        <v>62</v>
      </c>
      <c r="E9" s="100"/>
      <c r="F9" s="107"/>
    </row>
    <row r="10" spans="1:6" ht="15" thickBot="1" x14ac:dyDescent="0.35">
      <c r="A10" s="94"/>
      <c r="B10" s="15" t="s">
        <v>34</v>
      </c>
      <c r="C10" s="16">
        <v>8.8000000000000007</v>
      </c>
      <c r="D10" s="99" t="s">
        <v>62</v>
      </c>
      <c r="E10" s="100"/>
      <c r="F10" s="107"/>
    </row>
    <row r="11" spans="1:6" ht="15" thickBot="1" x14ac:dyDescent="0.35">
      <c r="A11" s="95"/>
      <c r="B11" s="17" t="s">
        <v>13</v>
      </c>
      <c r="C11" s="18">
        <v>15.7</v>
      </c>
      <c r="D11" s="89" t="s">
        <v>62</v>
      </c>
      <c r="E11" s="90"/>
      <c r="F11" s="107"/>
    </row>
    <row r="12" spans="1:6" ht="40.200000000000003" customHeight="1" thickBot="1" x14ac:dyDescent="0.35">
      <c r="A12" s="95"/>
      <c r="B12" s="17" t="s">
        <v>5</v>
      </c>
      <c r="C12" s="37" t="s">
        <v>60</v>
      </c>
      <c r="D12" s="89" t="s">
        <v>62</v>
      </c>
      <c r="E12" s="104"/>
      <c r="F12" s="29" t="s">
        <v>61</v>
      </c>
    </row>
    <row r="13" spans="1:6" ht="15" thickBot="1" x14ac:dyDescent="0.35">
      <c r="A13" s="95"/>
      <c r="B13" s="17" t="s">
        <v>3</v>
      </c>
      <c r="C13" s="19">
        <v>5.0999999999999996</v>
      </c>
      <c r="D13" s="89" t="s">
        <v>46</v>
      </c>
      <c r="E13" s="90"/>
      <c r="F13" s="30"/>
    </row>
    <row r="14" spans="1:6" ht="15.6" customHeight="1" thickBot="1" x14ac:dyDescent="0.35">
      <c r="A14" s="96"/>
      <c r="B14" s="20" t="s">
        <v>44</v>
      </c>
      <c r="C14" s="21" t="s">
        <v>45</v>
      </c>
      <c r="D14" s="89" t="s">
        <v>46</v>
      </c>
      <c r="E14" s="90"/>
      <c r="F14" s="30"/>
    </row>
    <row r="15" spans="1:6" ht="15" customHeight="1" thickBot="1" x14ac:dyDescent="0.35">
      <c r="A15" s="117"/>
      <c r="B15" s="15" t="s">
        <v>28</v>
      </c>
      <c r="C15" s="16">
        <v>15.9</v>
      </c>
      <c r="D15" s="99" t="s">
        <v>62</v>
      </c>
      <c r="E15" s="100"/>
      <c r="F15" s="101" t="s">
        <v>48</v>
      </c>
    </row>
    <row r="16" spans="1:6" ht="15" thickBot="1" x14ac:dyDescent="0.35">
      <c r="A16" s="117"/>
      <c r="B16" s="15" t="s">
        <v>24</v>
      </c>
      <c r="C16" s="16">
        <v>63.1</v>
      </c>
      <c r="D16" s="99" t="s">
        <v>62</v>
      </c>
      <c r="E16" s="100"/>
      <c r="F16" s="102"/>
    </row>
    <row r="17" spans="1:8" s="1" customFormat="1" ht="20.25" customHeight="1" thickBot="1" x14ac:dyDescent="0.35">
      <c r="A17" s="117"/>
      <c r="B17" s="22" t="s">
        <v>30</v>
      </c>
      <c r="C17" s="23">
        <v>15.7</v>
      </c>
      <c r="D17" s="111" t="s">
        <v>62</v>
      </c>
      <c r="E17" s="112"/>
      <c r="F17" s="102"/>
    </row>
    <row r="18" spans="1:8" s="1" customFormat="1" ht="15" thickBot="1" x14ac:dyDescent="0.35">
      <c r="A18" s="117"/>
      <c r="B18" s="24" t="s">
        <v>42</v>
      </c>
      <c r="C18" s="25">
        <v>48.8</v>
      </c>
      <c r="D18" s="111" t="s">
        <v>62</v>
      </c>
      <c r="E18" s="112"/>
      <c r="F18" s="102"/>
    </row>
    <row r="19" spans="1:8" s="1" customFormat="1" ht="15" thickBot="1" x14ac:dyDescent="0.35">
      <c r="A19" s="117"/>
      <c r="B19" s="24" t="s">
        <v>35</v>
      </c>
      <c r="C19" s="25">
        <v>13.3</v>
      </c>
      <c r="D19" s="111" t="s">
        <v>62</v>
      </c>
      <c r="E19" s="112"/>
      <c r="F19" s="102"/>
    </row>
    <row r="20" spans="1:8" s="1" customFormat="1" ht="15" thickBot="1" x14ac:dyDescent="0.35">
      <c r="A20" s="117"/>
      <c r="B20" s="24" t="s">
        <v>14</v>
      </c>
      <c r="C20" s="25">
        <f>5.8+4.6</f>
        <v>10.399999999999999</v>
      </c>
      <c r="D20" s="111" t="s">
        <v>62</v>
      </c>
      <c r="E20" s="112"/>
      <c r="F20" s="102"/>
    </row>
    <row r="21" spans="1:8" s="1" customFormat="1" ht="15" thickBot="1" x14ac:dyDescent="0.35">
      <c r="A21" s="117"/>
      <c r="B21" s="24" t="s">
        <v>23</v>
      </c>
      <c r="C21" s="16">
        <v>29.5</v>
      </c>
      <c r="D21" s="89" t="s">
        <v>31</v>
      </c>
      <c r="E21" s="90"/>
      <c r="F21" s="102"/>
    </row>
    <row r="22" spans="1:8" s="1" customFormat="1" ht="15" thickBot="1" x14ac:dyDescent="0.35">
      <c r="A22" s="117"/>
      <c r="B22" s="24" t="s">
        <v>11</v>
      </c>
      <c r="C22" s="16">
        <v>13.2</v>
      </c>
      <c r="D22" s="99" t="s">
        <v>32</v>
      </c>
      <c r="E22" s="100"/>
      <c r="F22" s="102"/>
    </row>
    <row r="23" spans="1:8" s="1" customFormat="1" ht="15" thickBot="1" x14ac:dyDescent="0.35">
      <c r="A23" s="117"/>
      <c r="B23" s="24" t="s">
        <v>15</v>
      </c>
      <c r="C23" s="25">
        <v>13</v>
      </c>
      <c r="D23" s="113" t="s">
        <v>32</v>
      </c>
      <c r="E23" s="114"/>
      <c r="F23" s="103"/>
    </row>
    <row r="24" spans="1:8" s="1" customFormat="1" ht="25.8" customHeight="1" thickBot="1" x14ac:dyDescent="0.35">
      <c r="A24" s="117"/>
      <c r="B24" s="26" t="s">
        <v>33</v>
      </c>
      <c r="C24" s="27">
        <v>50</v>
      </c>
      <c r="D24" s="115" t="s">
        <v>50</v>
      </c>
      <c r="E24" s="116"/>
      <c r="F24" s="31" t="s">
        <v>68</v>
      </c>
    </row>
    <row r="25" spans="1:8" s="1" customFormat="1" ht="32.4" customHeight="1" thickBot="1" x14ac:dyDescent="0.35">
      <c r="A25" s="117"/>
      <c r="B25" s="15" t="s">
        <v>12</v>
      </c>
      <c r="C25" s="16">
        <v>30.9</v>
      </c>
      <c r="D25" s="105" t="s">
        <v>51</v>
      </c>
      <c r="E25" s="106"/>
      <c r="F25" s="31" t="s">
        <v>68</v>
      </c>
    </row>
    <row r="26" spans="1:8" s="1" customFormat="1" ht="27" customHeight="1" thickBot="1" x14ac:dyDescent="0.35">
      <c r="A26" s="117"/>
      <c r="B26" s="15" t="s">
        <v>29</v>
      </c>
      <c r="C26" s="16">
        <v>16</v>
      </c>
      <c r="D26" s="105" t="s">
        <v>50</v>
      </c>
      <c r="E26" s="106"/>
      <c r="F26" s="31" t="s">
        <v>68</v>
      </c>
    </row>
    <row r="27" spans="1:8" s="1" customFormat="1" ht="25.2" customHeight="1" x14ac:dyDescent="0.3">
      <c r="A27" s="117"/>
      <c r="B27" s="26" t="s">
        <v>25</v>
      </c>
      <c r="C27" s="27">
        <v>11</v>
      </c>
      <c r="D27" s="118" t="s">
        <v>50</v>
      </c>
      <c r="E27" s="119"/>
      <c r="F27" s="31" t="s">
        <v>68</v>
      </c>
    </row>
    <row r="28" spans="1:8" s="1" customFormat="1" ht="27" customHeight="1" x14ac:dyDescent="0.3">
      <c r="A28" s="107" t="s">
        <v>67</v>
      </c>
      <c r="B28" s="107"/>
      <c r="C28" s="52">
        <v>10</v>
      </c>
      <c r="D28" s="108" t="s">
        <v>62</v>
      </c>
      <c r="E28" s="108"/>
      <c r="F28" s="31" t="s">
        <v>68</v>
      </c>
    </row>
    <row r="29" spans="1:8" x14ac:dyDescent="0.3">
      <c r="A29" s="109" t="s">
        <v>16</v>
      </c>
      <c r="B29" s="109"/>
      <c r="C29" s="53">
        <f>SUM(C4:C28)</f>
        <v>571.29999999999995</v>
      </c>
      <c r="D29" s="110"/>
      <c r="E29" s="110"/>
      <c r="F29" s="30"/>
    </row>
    <row r="30" spans="1:8" x14ac:dyDescent="0.3">
      <c r="H30">
        <f>C29+Сменный!C21</f>
        <v>1175.44</v>
      </c>
    </row>
  </sheetData>
  <mergeCells count="34">
    <mergeCell ref="A28:B28"/>
    <mergeCell ref="D28:E28"/>
    <mergeCell ref="F4:F11"/>
    <mergeCell ref="D15:E15"/>
    <mergeCell ref="A29:B29"/>
    <mergeCell ref="D29:E29"/>
    <mergeCell ref="D18:E18"/>
    <mergeCell ref="D19:E19"/>
    <mergeCell ref="D20:E20"/>
    <mergeCell ref="D23:E23"/>
    <mergeCell ref="D24:E24"/>
    <mergeCell ref="A15:A27"/>
    <mergeCell ref="D16:E16"/>
    <mergeCell ref="D17:E17"/>
    <mergeCell ref="D27:E27"/>
    <mergeCell ref="D21:E21"/>
    <mergeCell ref="F15:F23"/>
    <mergeCell ref="D12:E12"/>
    <mergeCell ref="D25:E25"/>
    <mergeCell ref="D26:E26"/>
    <mergeCell ref="D13:E13"/>
    <mergeCell ref="D22:E22"/>
    <mergeCell ref="A1:E1"/>
    <mergeCell ref="D11:E11"/>
    <mergeCell ref="D3:E3"/>
    <mergeCell ref="A4:A14"/>
    <mergeCell ref="D4:E4"/>
    <mergeCell ref="D5:E5"/>
    <mergeCell ref="D6:E6"/>
    <mergeCell ref="D7:E7"/>
    <mergeCell ref="D14:E14"/>
    <mergeCell ref="D8:E8"/>
    <mergeCell ref="D9:E9"/>
    <mergeCell ref="D10:E10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Сменный</vt:lpstr>
      <vt:lpstr>5-ти дневный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Шушнина Наталья Сергеевна</dc:creator>
  <cp:lastModifiedBy>Куренная Лариса Валентиновна</cp:lastModifiedBy>
  <cp:lastPrinted>2025-04-10T04:46:34Z</cp:lastPrinted>
  <dcterms:created xsi:type="dcterms:W3CDTF">2018-12-04T02:00:00Z</dcterms:created>
  <dcterms:modified xsi:type="dcterms:W3CDTF">2025-11-07T01:18:54Z</dcterms:modified>
</cp:coreProperties>
</file>